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900" yWindow="1275" windowWidth="12120" windowHeight="6030" tabRatio="933" firstSheet="24" activeTab="35"/>
  </bookViews>
  <sheets>
    <sheet name="جدول 1 خلاصه" sheetId="147" r:id="rId1"/>
    <sheet name="المؤشرات ." sheetId="205" r:id="rId2"/>
    <sheet name="فاصل1" sheetId="206" r:id="rId3"/>
    <sheet name="العليا" sheetId="148" r:id="rId4"/>
    <sheet name="تجميعي" sheetId="42" r:id="rId5"/>
    <sheet name="جنسية" sheetId="100" r:id="rId6"/>
    <sheet name="ك-بغداد" sheetId="11" r:id="rId7"/>
    <sheet name="ك-المستنصرية " sheetId="164" r:id="rId8"/>
    <sheet name="ك-التكنولوجية " sheetId="122" r:id="rId9"/>
    <sheet name="ك-النهرين " sheetId="118" r:id="rId10"/>
    <sheet name="ك-العراقية " sheetId="167" r:id="rId11"/>
    <sheet name="المجلس 1" sheetId="136" r:id="rId12"/>
    <sheet name="الهيئة العراقية ك" sheetId="142" r:id="rId13"/>
    <sheet name="ك-الموصل " sheetId="5" r:id="rId14"/>
    <sheet name="نينوى ك" sheetId="203" r:id="rId15"/>
    <sheet name="ك البصرة" sheetId="101" r:id="rId16"/>
    <sheet name="ك-الكوفة " sheetId="169" r:id="rId17"/>
    <sheet name="ك-تكريت " sheetId="126" r:id="rId18"/>
    <sheet name="ك_سامراء" sheetId="116" r:id="rId19"/>
    <sheet name="ك-القادسية" sheetId="171" r:id="rId20"/>
    <sheet name="ك-الانبار " sheetId="130" r:id="rId21"/>
    <sheet name="فلوجة ك" sheetId="186" r:id="rId22"/>
    <sheet name="بابل ك" sheetId="173" r:id="rId23"/>
    <sheet name="القاسم الخضراء ك" sheetId="184" r:id="rId24"/>
    <sheet name="ديالى ك" sheetId="104" r:id="rId25"/>
    <sheet name="كربلاء ك" sheetId="175" r:id="rId26"/>
    <sheet name="ذي قارك" sheetId="108" r:id="rId27"/>
    <sheet name="سومر ك" sheetId="201" r:id="rId28"/>
    <sheet name="واسط ك" sheetId="177" r:id="rId29"/>
    <sheet name="ك - كركوك" sheetId="112" r:id="rId30"/>
    <sheet name="ك-ميسان" sheetId="181" r:id="rId31"/>
    <sheet name="ك-المثنى " sheetId="179" r:id="rId32"/>
    <sheet name="ك تقنية شمالية" sheetId="146" r:id="rId33"/>
    <sheet name="ك تقنية وسطى" sheetId="144" r:id="rId34"/>
    <sheet name="ك تقنية فرات اوسط" sheetId="134" r:id="rId35"/>
    <sheet name="ك تقنية جنوبية" sheetId="188" r:id="rId36"/>
  </sheets>
  <externalReferences>
    <externalReference r:id="rId37"/>
  </externalReferences>
  <definedNames>
    <definedName name="_xlnm.Print_Area" localSheetId="23">'القاسم الخضراء ك'!$A$1:$N$11</definedName>
    <definedName name="_xlnm.Print_Area" localSheetId="11">'المجلس 1'!$A$1:$N$12</definedName>
    <definedName name="_xlnm.Print_Area" localSheetId="1">'المؤشرات .'!$A$1:$O$55</definedName>
    <definedName name="_xlnm.Print_Area" localSheetId="12">'الهيئة العراقية ك'!$A$1:$N$11</definedName>
    <definedName name="_xlnm.Print_Area" localSheetId="4">تجميعي!$A$1:$N$46</definedName>
    <definedName name="_xlnm.Print_Area" localSheetId="0">'جدول 1 خلاصه'!$A$1:$K$43</definedName>
    <definedName name="_xlnm.Print_Area" localSheetId="5">جنسية!$A$1:$K$49</definedName>
    <definedName name="_xlnm.Print_Area" localSheetId="24">'ديالى ك'!$A$1:$N$19</definedName>
    <definedName name="_xlnm.Print_Area" localSheetId="26">'ذي قارك'!$A$1:$N$18</definedName>
    <definedName name="_xlnm.Print_Area" localSheetId="27">'سومر ك'!$A$1:$N$16</definedName>
    <definedName name="_xlnm.Print_Area" localSheetId="21">'فلوجة ك'!$A$1:$N$12</definedName>
    <definedName name="_xlnm.Print_Area" localSheetId="20">'ك-الانبار '!$A$1:$N$23</definedName>
    <definedName name="_xlnm.Print_Area" localSheetId="8">'ك-التكنولوجية '!$A$1:$N$24</definedName>
    <definedName name="_xlnm.Print_Area" localSheetId="10">'ك-العراقية '!$A$1:$P$22</definedName>
    <definedName name="_xlnm.Print_Area" localSheetId="19">'ك-القادسية'!$A$1:$N$20</definedName>
    <definedName name="_xlnm.Print_Area" localSheetId="16">'ك-الكوفة '!$A$1:$N$22</definedName>
    <definedName name="_xlnm.Print_Area" localSheetId="31">'ك-المثنى '!$A$1:$N$23</definedName>
    <definedName name="_xlnm.Print_Area" localSheetId="7">'ك-المستنصرية '!$A$1:$N$22</definedName>
    <definedName name="_xlnm.Print_Area" localSheetId="13">'ك-الموصل '!$A$1:$N$28</definedName>
    <definedName name="_xlnm.Print_Area" localSheetId="9">'ك-النهرين '!$A$1:$N$19</definedName>
    <definedName name="_xlnm.Print_Area" localSheetId="6">'ك-بغداد'!$A$1:$N$66</definedName>
    <definedName name="_xlnm.Print_Area" localSheetId="17">'ك-تكريت '!$A$1:$N$25</definedName>
    <definedName name="_xlnm.Print_Area" localSheetId="30">'ك-ميسان'!$A$1:$N$21</definedName>
    <definedName name="_xlnm.Print_Area" localSheetId="29">'ك - كركوك'!$A$1:$N$25</definedName>
    <definedName name="_xlnm.Print_Area" localSheetId="15">'ك البصرة'!$A$1:$N$25</definedName>
    <definedName name="_xlnm.Print_Area" localSheetId="35">'ك تقنية جنوبية'!$A$1:$N$19</definedName>
    <definedName name="_xlnm.Print_Area" localSheetId="32">'ك تقنية شمالية'!$A$1:$N$18</definedName>
    <definedName name="_xlnm.Print_Area" localSheetId="34">'ك تقنية فرات اوسط'!$A$1:$N$19</definedName>
    <definedName name="_xlnm.Print_Area" localSheetId="33">'ك تقنية وسطى'!$A$1:$N$18</definedName>
    <definedName name="_xlnm.Print_Area" localSheetId="18">ك_سامراء!$A$1:$N$17</definedName>
    <definedName name="_xlnm.Print_Area" localSheetId="25">'كربلاء ك'!$A$1:$N$19</definedName>
    <definedName name="_xlnm.Print_Area" localSheetId="14">'نينوى ك'!$A$1:$N$13</definedName>
    <definedName name="_xlnm.Print_Area" localSheetId="28">'واسط ك'!$A$1:$N$14</definedName>
    <definedName name="تدريسيين" localSheetId="1">#REF!</definedName>
    <definedName name="تدريسيين" localSheetId="2">#REF!</definedName>
    <definedName name="تدريسيين">#REF!</definedName>
    <definedName name="تربيت" localSheetId="1">#REF!</definedName>
    <definedName name="تربيت" localSheetId="2">#REF!</definedName>
    <definedName name="تربيت">#REF!</definedName>
    <definedName name="رياموجود" localSheetId="1">#REF!</definedName>
    <definedName name="رياموجود" localSheetId="2">#REF!</definedName>
    <definedName name="رياموجود">#REF!</definedName>
    <definedName name="عراق" localSheetId="1">#REF!</definedName>
    <definedName name="عراق" localSheetId="2">#REF!</definedName>
    <definedName name="عراق">#REF!</definedName>
    <definedName name="عراقيين" localSheetId="1">#REF!</definedName>
    <definedName name="عراقيين" localSheetId="2">#REF!</definedName>
    <definedName name="عراقيين">#REF!</definedName>
    <definedName name="عرب" localSheetId="1">#REF!</definedName>
    <definedName name="عرب" localSheetId="2">#REF!</definedName>
    <definedName name="عرب">#REF!</definedName>
    <definedName name="مقبولين" localSheetId="1">#REF!</definedName>
    <definedName name="مقبولين" localSheetId="2">#REF!</definedName>
    <definedName name="مقبولين">#REF!</definedName>
    <definedName name="موجودون" localSheetId="1">#REF!</definedName>
    <definedName name="موجودون" localSheetId="2">#REF!</definedName>
    <definedName name="موجودون">#REF!</definedName>
    <definedName name="موجودين" localSheetId="1">#REF!</definedName>
    <definedName name="موجودين" localSheetId="2">#REF!</definedName>
    <definedName name="موجودين">#REF!</definedName>
  </definedNames>
  <calcPr calcId="144525" iterate="1" iterateCount="1000" calcOnSave="0"/>
  <fileRecoveryPr autoRecover="0"/>
</workbook>
</file>

<file path=xl/calcChain.xml><?xml version="1.0" encoding="utf-8"?>
<calcChain xmlns="http://schemas.openxmlformats.org/spreadsheetml/2006/main">
  <c r="L10" i="205" l="1"/>
  <c r="M10" i="205"/>
  <c r="N10" i="205"/>
  <c r="L11" i="205"/>
  <c r="M11" i="205"/>
  <c r="N11" i="205"/>
  <c r="L12" i="205"/>
  <c r="M12" i="205"/>
  <c r="N12" i="205"/>
  <c r="L13" i="205"/>
  <c r="M13" i="205"/>
  <c r="N13" i="205"/>
  <c r="L14" i="205"/>
  <c r="M14" i="205"/>
  <c r="N14" i="205"/>
  <c r="L15" i="205"/>
  <c r="M15" i="205"/>
  <c r="N15" i="205"/>
  <c r="L16" i="205"/>
  <c r="M16" i="205"/>
  <c r="N16" i="205"/>
  <c r="L17" i="205"/>
  <c r="M17" i="205"/>
  <c r="N17" i="205"/>
  <c r="L18" i="205"/>
  <c r="M18" i="205"/>
  <c r="N18" i="205"/>
  <c r="L19" i="205"/>
  <c r="M19" i="205"/>
  <c r="N19" i="205"/>
  <c r="L20" i="205"/>
  <c r="M20" i="205"/>
  <c r="N20" i="205"/>
  <c r="L21" i="205"/>
  <c r="M21" i="205"/>
  <c r="N21" i="205"/>
  <c r="L22" i="205"/>
  <c r="M22" i="205"/>
  <c r="N22" i="205"/>
  <c r="L23" i="205"/>
  <c r="M23" i="205"/>
  <c r="N23" i="205"/>
  <c r="M9" i="205"/>
  <c r="N9" i="205"/>
  <c r="L9" i="205"/>
  <c r="K10" i="205"/>
  <c r="K11" i="205"/>
  <c r="K12" i="205"/>
  <c r="K13" i="205"/>
  <c r="K14" i="205"/>
  <c r="K15" i="205"/>
  <c r="K16" i="205"/>
  <c r="K17" i="205"/>
  <c r="K18" i="205"/>
  <c r="K19" i="205"/>
  <c r="K20" i="205"/>
  <c r="K21" i="205"/>
  <c r="K22" i="205"/>
  <c r="K23" i="205"/>
  <c r="K9" i="205"/>
  <c r="C24" i="205"/>
  <c r="D24" i="205"/>
  <c r="E24" i="205"/>
  <c r="F24" i="205"/>
  <c r="N24" i="205" s="1"/>
  <c r="G24" i="205"/>
  <c r="H24" i="205"/>
  <c r="I24" i="205"/>
  <c r="J24" i="205"/>
  <c r="D52" i="205"/>
  <c r="C52" i="205"/>
  <c r="B52" i="205"/>
  <c r="C49" i="205"/>
  <c r="D49" i="205"/>
  <c r="B49" i="205"/>
  <c r="C46" i="205"/>
  <c r="D46" i="205"/>
  <c r="B46" i="205"/>
  <c r="C43" i="205"/>
  <c r="D43" i="205"/>
  <c r="B43" i="205"/>
  <c r="C35" i="205"/>
  <c r="D35" i="205"/>
  <c r="B35" i="205"/>
  <c r="C32" i="205"/>
  <c r="D32" i="205"/>
  <c r="B32" i="205"/>
  <c r="B24" i="205"/>
  <c r="L24" i="205" l="1"/>
  <c r="K24" i="205"/>
  <c r="M24" i="205"/>
  <c r="C10" i="188" l="1"/>
  <c r="D10" i="188"/>
  <c r="E10" i="188"/>
  <c r="F10" i="188"/>
  <c r="G10" i="188"/>
  <c r="H10" i="188"/>
  <c r="I10" i="188"/>
  <c r="J10" i="188"/>
  <c r="K10" i="188"/>
  <c r="L10" i="188"/>
  <c r="M10" i="188"/>
  <c r="B10" i="188"/>
  <c r="K9" i="188"/>
  <c r="L9" i="188"/>
  <c r="M9" i="188"/>
  <c r="J9" i="188"/>
  <c r="J8" i="188"/>
  <c r="G9" i="188"/>
  <c r="G8" i="188"/>
  <c r="C10" i="134"/>
  <c r="D10" i="134"/>
  <c r="E10" i="134"/>
  <c r="F10" i="134"/>
  <c r="H10" i="134"/>
  <c r="I10" i="134"/>
  <c r="J10" i="134"/>
  <c r="B10" i="134"/>
  <c r="K9" i="134"/>
  <c r="K10" i="134" s="1"/>
  <c r="L9" i="134"/>
  <c r="L10" i="134" s="1"/>
  <c r="L8" i="134"/>
  <c r="M8" i="134"/>
  <c r="K8" i="134"/>
  <c r="J9" i="134"/>
  <c r="J8" i="134"/>
  <c r="G9" i="134"/>
  <c r="G10" i="134" s="1"/>
  <c r="G8" i="134"/>
  <c r="M9" i="134" l="1"/>
  <c r="M10" i="134" s="1"/>
  <c r="C13" i="144"/>
  <c r="D13" i="144"/>
  <c r="E13" i="144"/>
  <c r="F13" i="144"/>
  <c r="H13" i="144"/>
  <c r="I13" i="144"/>
  <c r="J13" i="144"/>
  <c r="B13" i="144"/>
  <c r="G9" i="144"/>
  <c r="G10" i="144"/>
  <c r="M10" i="144" s="1"/>
  <c r="G11" i="144"/>
  <c r="M11" i="144" s="1"/>
  <c r="G12" i="144"/>
  <c r="G8" i="144"/>
  <c r="G13" i="144" s="1"/>
  <c r="K9" i="144"/>
  <c r="L9" i="144"/>
  <c r="M9" i="144"/>
  <c r="K10" i="144"/>
  <c r="L10" i="144"/>
  <c r="K11" i="144"/>
  <c r="L11" i="144"/>
  <c r="K12" i="144"/>
  <c r="L12" i="144"/>
  <c r="M12" i="144"/>
  <c r="C10" i="146"/>
  <c r="D10" i="146"/>
  <c r="E10" i="146"/>
  <c r="F10" i="146"/>
  <c r="G10" i="146"/>
  <c r="H10" i="146"/>
  <c r="I10" i="146"/>
  <c r="J10" i="146"/>
  <c r="K10" i="146"/>
  <c r="L10" i="146"/>
  <c r="M10" i="146"/>
  <c r="B10" i="146"/>
  <c r="K9" i="146"/>
  <c r="L9" i="146"/>
  <c r="M9" i="146"/>
  <c r="G9" i="146"/>
  <c r="G8" i="146"/>
  <c r="G8" i="203" l="1"/>
  <c r="J9" i="203"/>
  <c r="I9" i="203"/>
  <c r="H9" i="203"/>
  <c r="G9" i="203"/>
  <c r="F9" i="203"/>
  <c r="E9" i="203"/>
  <c r="D9" i="203"/>
  <c r="C9" i="203"/>
  <c r="B9" i="203"/>
  <c r="L8" i="203"/>
  <c r="K8" i="203"/>
  <c r="C9" i="201"/>
  <c r="D9" i="201"/>
  <c r="E9" i="201"/>
  <c r="F9" i="201"/>
  <c r="G9" i="201"/>
  <c r="H9" i="201"/>
  <c r="I9" i="201"/>
  <c r="J9" i="201"/>
  <c r="B9" i="201"/>
  <c r="G8" i="201"/>
  <c r="L8" i="201"/>
  <c r="L9" i="201" s="1"/>
  <c r="K8" i="201"/>
  <c r="C13" i="179"/>
  <c r="D13" i="179"/>
  <c r="E13" i="179"/>
  <c r="F13" i="179"/>
  <c r="G13" i="179"/>
  <c r="H13" i="179"/>
  <c r="I13" i="179"/>
  <c r="J13" i="179"/>
  <c r="K13" i="179"/>
  <c r="L13" i="179"/>
  <c r="M13" i="179"/>
  <c r="B13" i="179"/>
  <c r="K9" i="179"/>
  <c r="L9" i="179"/>
  <c r="M9" i="179"/>
  <c r="K10" i="179"/>
  <c r="L10" i="179"/>
  <c r="M10" i="179"/>
  <c r="K11" i="179"/>
  <c r="L11" i="179"/>
  <c r="M11" i="179"/>
  <c r="K12" i="179"/>
  <c r="L12" i="179"/>
  <c r="M12" i="179"/>
  <c r="K9" i="181"/>
  <c r="L9" i="181"/>
  <c r="M9" i="181"/>
  <c r="K10" i="181"/>
  <c r="L10" i="181"/>
  <c r="M10" i="181"/>
  <c r="C11" i="181"/>
  <c r="D11" i="181"/>
  <c r="E11" i="181"/>
  <c r="F11" i="181"/>
  <c r="G11" i="181"/>
  <c r="H11" i="181"/>
  <c r="I11" i="181"/>
  <c r="J11" i="181"/>
  <c r="B11" i="181"/>
  <c r="L8" i="181"/>
  <c r="M8" i="181"/>
  <c r="K8" i="181"/>
  <c r="G9" i="181"/>
  <c r="G10" i="181"/>
  <c r="G8" i="181"/>
  <c r="L9" i="203" l="1"/>
  <c r="M8" i="203"/>
  <c r="K9" i="203"/>
  <c r="M9" i="203" s="1"/>
  <c r="M8" i="201"/>
  <c r="M9" i="201"/>
  <c r="K9" i="201"/>
  <c r="K9" i="108"/>
  <c r="L9" i="108"/>
  <c r="K10" i="108"/>
  <c r="M10" i="108" s="1"/>
  <c r="L10" i="108"/>
  <c r="K11" i="108"/>
  <c r="L11" i="108"/>
  <c r="K12" i="108"/>
  <c r="L12" i="108"/>
  <c r="K13" i="108"/>
  <c r="M13" i="108" s="1"/>
  <c r="L13" i="108"/>
  <c r="K14" i="108"/>
  <c r="L14" i="108"/>
  <c r="M14" i="108"/>
  <c r="K15" i="108"/>
  <c r="L15" i="108"/>
  <c r="K16" i="108"/>
  <c r="L16" i="108"/>
  <c r="C17" i="108"/>
  <c r="D17" i="108"/>
  <c r="E17" i="108"/>
  <c r="F17" i="108"/>
  <c r="G17" i="108"/>
  <c r="H17" i="108"/>
  <c r="I17" i="108"/>
  <c r="J17" i="108"/>
  <c r="B17" i="108"/>
  <c r="C17" i="175"/>
  <c r="D17" i="175"/>
  <c r="E17" i="175"/>
  <c r="F17" i="175"/>
  <c r="G17" i="175"/>
  <c r="H17" i="175"/>
  <c r="I17" i="175"/>
  <c r="J17" i="175"/>
  <c r="B17" i="175"/>
  <c r="K9" i="175"/>
  <c r="L9" i="175"/>
  <c r="M9" i="175"/>
  <c r="K10" i="175"/>
  <c r="L10" i="175"/>
  <c r="M10" i="175"/>
  <c r="K11" i="175"/>
  <c r="L11" i="175"/>
  <c r="M11" i="175"/>
  <c r="K12" i="175"/>
  <c r="L12" i="175"/>
  <c r="M12" i="175"/>
  <c r="K13" i="175"/>
  <c r="L13" i="175"/>
  <c r="M13" i="175"/>
  <c r="K14" i="175"/>
  <c r="L14" i="175"/>
  <c r="M14" i="175"/>
  <c r="K15" i="175"/>
  <c r="L15" i="175"/>
  <c r="M15" i="175"/>
  <c r="K16" i="175"/>
  <c r="L16" i="175"/>
  <c r="M16" i="175"/>
  <c r="L8" i="175"/>
  <c r="L17" i="175" s="1"/>
  <c r="M8" i="175"/>
  <c r="M17" i="175" s="1"/>
  <c r="K8" i="175"/>
  <c r="K17" i="175" s="1"/>
  <c r="J9" i="184"/>
  <c r="J8" i="184"/>
  <c r="G9" i="184"/>
  <c r="G8" i="184"/>
  <c r="D9" i="184"/>
  <c r="D8" i="184"/>
  <c r="K9" i="173"/>
  <c r="L9" i="173"/>
  <c r="M9" i="173"/>
  <c r="K10" i="173"/>
  <c r="L10" i="173"/>
  <c r="M10" i="173"/>
  <c r="K11" i="173"/>
  <c r="L11" i="173"/>
  <c r="M11" i="173"/>
  <c r="K12" i="173"/>
  <c r="L12" i="173"/>
  <c r="M12" i="173"/>
  <c r="K13" i="173"/>
  <c r="L13" i="173"/>
  <c r="M13" i="173"/>
  <c r="K14" i="173"/>
  <c r="L14" i="173"/>
  <c r="M14" i="173"/>
  <c r="K15" i="173"/>
  <c r="L15" i="173"/>
  <c r="M15" i="173"/>
  <c r="K16" i="173"/>
  <c r="L16" i="173"/>
  <c r="M16" i="173"/>
  <c r="K17" i="173"/>
  <c r="L17" i="173"/>
  <c r="M17" i="173"/>
  <c r="K18" i="173"/>
  <c r="L18" i="173"/>
  <c r="M18" i="173"/>
  <c r="K19" i="173"/>
  <c r="L19" i="173"/>
  <c r="M19" i="173"/>
  <c r="K20" i="173"/>
  <c r="L20" i="173"/>
  <c r="M20" i="173"/>
  <c r="K21" i="173"/>
  <c r="L21" i="173"/>
  <c r="M21" i="173"/>
  <c r="K22" i="173"/>
  <c r="L22" i="173"/>
  <c r="M22" i="173"/>
  <c r="K23" i="173"/>
  <c r="L23" i="173"/>
  <c r="M23" i="173"/>
  <c r="L8" i="173"/>
  <c r="M8" i="173"/>
  <c r="K9" i="186"/>
  <c r="L9" i="186"/>
  <c r="M9" i="186"/>
  <c r="K10" i="186"/>
  <c r="L10" i="186"/>
  <c r="M10" i="186"/>
  <c r="K11" i="186"/>
  <c r="L11" i="186"/>
  <c r="M11" i="186"/>
  <c r="J9" i="186"/>
  <c r="J10" i="186"/>
  <c r="J8" i="186"/>
  <c r="G9" i="186"/>
  <c r="G10" i="186"/>
  <c r="G8" i="186"/>
  <c r="D9" i="186"/>
  <c r="D10" i="186"/>
  <c r="D8" i="186"/>
  <c r="L8" i="186"/>
  <c r="M8" i="186"/>
  <c r="K8" i="186"/>
  <c r="C11" i="186"/>
  <c r="E11" i="186"/>
  <c r="F11" i="186"/>
  <c r="H11" i="186"/>
  <c r="I11" i="186"/>
  <c r="B11" i="186"/>
  <c r="K8" i="130"/>
  <c r="L8" i="130"/>
  <c r="M8" i="130"/>
  <c r="K9" i="130"/>
  <c r="L9" i="130"/>
  <c r="M9" i="130"/>
  <c r="K10" i="130"/>
  <c r="L10" i="130"/>
  <c r="M10" i="130"/>
  <c r="K11" i="130"/>
  <c r="L11" i="130"/>
  <c r="M11" i="130"/>
  <c r="K12" i="130"/>
  <c r="L12" i="130"/>
  <c r="M12" i="130"/>
  <c r="K13" i="130"/>
  <c r="L13" i="130"/>
  <c r="M13" i="130"/>
  <c r="K14" i="130"/>
  <c r="L14" i="130"/>
  <c r="M14" i="130"/>
  <c r="K15" i="130"/>
  <c r="L15" i="130"/>
  <c r="M15" i="130"/>
  <c r="K16" i="130"/>
  <c r="L16" i="130"/>
  <c r="M16" i="130"/>
  <c r="K17" i="130"/>
  <c r="L17" i="130"/>
  <c r="M17" i="130"/>
  <c r="K18" i="130"/>
  <c r="L18" i="130"/>
  <c r="M18" i="130"/>
  <c r="K19" i="130"/>
  <c r="L19" i="130"/>
  <c r="M19" i="130"/>
  <c r="K9" i="171"/>
  <c r="L9" i="171"/>
  <c r="M9" i="171"/>
  <c r="K10" i="171"/>
  <c r="L10" i="171"/>
  <c r="M10" i="171"/>
  <c r="K11" i="171"/>
  <c r="L11" i="171"/>
  <c r="M11" i="171"/>
  <c r="K12" i="171"/>
  <c r="L12" i="171"/>
  <c r="M12" i="171"/>
  <c r="K13" i="171"/>
  <c r="L13" i="171"/>
  <c r="M13" i="171"/>
  <c r="K14" i="171"/>
  <c r="L14" i="171"/>
  <c r="M14" i="171"/>
  <c r="K15" i="171"/>
  <c r="L15" i="171"/>
  <c r="M15" i="171"/>
  <c r="K16" i="171"/>
  <c r="L16" i="171"/>
  <c r="M16" i="171"/>
  <c r="K17" i="171"/>
  <c r="L17" i="171"/>
  <c r="M17" i="171"/>
  <c r="J9" i="116"/>
  <c r="J8" i="116"/>
  <c r="G9" i="116"/>
  <c r="G8" i="116"/>
  <c r="D9" i="116"/>
  <c r="D8" i="116"/>
  <c r="C22" i="126"/>
  <c r="D22" i="126"/>
  <c r="E22" i="126"/>
  <c r="F22" i="126"/>
  <c r="G22" i="126"/>
  <c r="H22" i="126"/>
  <c r="I22" i="126"/>
  <c r="J22" i="126"/>
  <c r="B22" i="126"/>
  <c r="K9" i="126"/>
  <c r="L9" i="126"/>
  <c r="M9" i="126"/>
  <c r="K10" i="126"/>
  <c r="L10" i="126"/>
  <c r="M10" i="126"/>
  <c r="K11" i="126"/>
  <c r="L11" i="126"/>
  <c r="M11" i="126"/>
  <c r="K12" i="126"/>
  <c r="L12" i="126"/>
  <c r="M12" i="126"/>
  <c r="K13" i="126"/>
  <c r="L13" i="126"/>
  <c r="M13" i="126"/>
  <c r="K14" i="126"/>
  <c r="L14" i="126"/>
  <c r="M14" i="126"/>
  <c r="K15" i="126"/>
  <c r="L15" i="126"/>
  <c r="M15" i="126"/>
  <c r="K16" i="126"/>
  <c r="L16" i="126"/>
  <c r="M16" i="126"/>
  <c r="K17" i="126"/>
  <c r="L17" i="126"/>
  <c r="M17" i="126"/>
  <c r="K18" i="126"/>
  <c r="L18" i="126"/>
  <c r="M18" i="126"/>
  <c r="K19" i="126"/>
  <c r="L19" i="126"/>
  <c r="M19" i="126"/>
  <c r="K20" i="126"/>
  <c r="L20" i="126"/>
  <c r="M20" i="126"/>
  <c r="K21" i="126"/>
  <c r="L21" i="126"/>
  <c r="M21" i="126"/>
  <c r="J9" i="169"/>
  <c r="J10" i="169"/>
  <c r="M10" i="169" s="1"/>
  <c r="J11" i="169"/>
  <c r="J22" i="169" s="1"/>
  <c r="J12" i="169"/>
  <c r="J13" i="169"/>
  <c r="J14" i="169"/>
  <c r="J15" i="169"/>
  <c r="J16" i="169"/>
  <c r="J17" i="169"/>
  <c r="J18" i="169"/>
  <c r="J19" i="169"/>
  <c r="M19" i="169" s="1"/>
  <c r="J20" i="169"/>
  <c r="J21" i="169"/>
  <c r="J8" i="169"/>
  <c r="G9" i="169"/>
  <c r="M9" i="169" s="1"/>
  <c r="G10" i="169"/>
  <c r="G11" i="169"/>
  <c r="G12" i="169"/>
  <c r="G13" i="169"/>
  <c r="G14" i="169"/>
  <c r="G15" i="169"/>
  <c r="G16" i="169"/>
  <c r="G17" i="169"/>
  <c r="G18" i="169"/>
  <c r="G19" i="169"/>
  <c r="G20" i="169"/>
  <c r="G21" i="169"/>
  <c r="M21" i="169" s="1"/>
  <c r="G8" i="169"/>
  <c r="K9" i="169"/>
  <c r="L9" i="169"/>
  <c r="K10" i="169"/>
  <c r="L10" i="169"/>
  <c r="K11" i="169"/>
  <c r="L11" i="169"/>
  <c r="K12" i="169"/>
  <c r="L12" i="169"/>
  <c r="M12" i="169"/>
  <c r="K13" i="169"/>
  <c r="L13" i="169"/>
  <c r="M13" i="169"/>
  <c r="K14" i="169"/>
  <c r="L14" i="169"/>
  <c r="K15" i="169"/>
  <c r="L15" i="169"/>
  <c r="K16" i="169"/>
  <c r="L16" i="169"/>
  <c r="M16" i="169"/>
  <c r="K17" i="169"/>
  <c r="L17" i="169"/>
  <c r="M17" i="169"/>
  <c r="K18" i="169"/>
  <c r="L18" i="169"/>
  <c r="K19" i="169"/>
  <c r="L19" i="169"/>
  <c r="K20" i="169"/>
  <c r="L20" i="169"/>
  <c r="M20" i="169"/>
  <c r="K21" i="169"/>
  <c r="L21" i="169"/>
  <c r="K8" i="169"/>
  <c r="C22" i="169"/>
  <c r="D22" i="169"/>
  <c r="E22" i="169"/>
  <c r="F22" i="169"/>
  <c r="H22" i="169"/>
  <c r="I22" i="169"/>
  <c r="B22" i="169"/>
  <c r="K9" i="101"/>
  <c r="L9" i="101"/>
  <c r="M9" i="101" s="1"/>
  <c r="K10" i="101"/>
  <c r="L10" i="101"/>
  <c r="M10" i="101"/>
  <c r="K11" i="101"/>
  <c r="M11" i="101" s="1"/>
  <c r="L11" i="101"/>
  <c r="K12" i="101"/>
  <c r="L12" i="101"/>
  <c r="K13" i="101"/>
  <c r="M13" i="101" s="1"/>
  <c r="L13" i="101"/>
  <c r="K14" i="101"/>
  <c r="M14" i="101" s="1"/>
  <c r="L14" i="101"/>
  <c r="K15" i="101"/>
  <c r="M15" i="101" s="1"/>
  <c r="L15" i="101"/>
  <c r="K16" i="101"/>
  <c r="M16" i="101" s="1"/>
  <c r="L16" i="101"/>
  <c r="K17" i="101"/>
  <c r="L17" i="101"/>
  <c r="M17" i="101"/>
  <c r="K18" i="101"/>
  <c r="L18" i="101"/>
  <c r="M18" i="101" s="1"/>
  <c r="K19" i="101"/>
  <c r="L19" i="101"/>
  <c r="K20" i="101"/>
  <c r="L20" i="101"/>
  <c r="C9" i="142"/>
  <c r="D9" i="142"/>
  <c r="E9" i="142"/>
  <c r="F9" i="142"/>
  <c r="G9" i="142"/>
  <c r="H9" i="142"/>
  <c r="I9" i="142"/>
  <c r="J9" i="142"/>
  <c r="K9" i="142"/>
  <c r="L9" i="142"/>
  <c r="M9" i="142"/>
  <c r="B9" i="142"/>
  <c r="L8" i="142"/>
  <c r="M8" i="142"/>
  <c r="K8" i="142"/>
  <c r="G8" i="142"/>
  <c r="D8" i="142"/>
  <c r="J8" i="136"/>
  <c r="M9" i="108" l="1"/>
  <c r="M15" i="108"/>
  <c r="M12" i="108"/>
  <c r="M16" i="108"/>
  <c r="M11" i="108"/>
  <c r="J11" i="186"/>
  <c r="G11" i="186"/>
  <c r="D11" i="186"/>
  <c r="M15" i="169"/>
  <c r="M11" i="169"/>
  <c r="M18" i="169"/>
  <c r="M14" i="169"/>
  <c r="G22" i="169"/>
  <c r="K22" i="169"/>
  <c r="M12" i="101"/>
  <c r="M20" i="101"/>
  <c r="M19" i="101"/>
  <c r="M12" i="167" l="1"/>
  <c r="N12" i="167"/>
  <c r="O12" i="167"/>
  <c r="M9" i="167"/>
  <c r="N9" i="167"/>
  <c r="K9" i="118"/>
  <c r="M9" i="118" s="1"/>
  <c r="L9" i="118"/>
  <c r="K10" i="118"/>
  <c r="L10" i="118"/>
  <c r="M10" i="118"/>
  <c r="K11" i="118"/>
  <c r="M11" i="118" s="1"/>
  <c r="L11" i="118"/>
  <c r="K12" i="118"/>
  <c r="L12" i="118"/>
  <c r="K13" i="118"/>
  <c r="M13" i="118" s="1"/>
  <c r="L13" i="118"/>
  <c r="C23" i="122"/>
  <c r="D23" i="122"/>
  <c r="E23" i="122"/>
  <c r="F23" i="122"/>
  <c r="G23" i="122"/>
  <c r="H23" i="122"/>
  <c r="I23" i="122"/>
  <c r="J23" i="122"/>
  <c r="B23" i="122"/>
  <c r="C20" i="122"/>
  <c r="D20" i="122"/>
  <c r="E20" i="122"/>
  <c r="F20" i="122"/>
  <c r="G20" i="122"/>
  <c r="H20" i="122"/>
  <c r="I20" i="122"/>
  <c r="J20" i="122"/>
  <c r="B20" i="122"/>
  <c r="M61" i="11"/>
  <c r="L61" i="11"/>
  <c r="K61" i="11"/>
  <c r="J61" i="11"/>
  <c r="I61" i="11"/>
  <c r="H61" i="11"/>
  <c r="G61" i="11"/>
  <c r="F61" i="11"/>
  <c r="E61" i="11"/>
  <c r="D61" i="11"/>
  <c r="C61" i="11"/>
  <c r="B61" i="11"/>
  <c r="J60" i="11"/>
  <c r="J59" i="11"/>
  <c r="G60" i="11"/>
  <c r="G59" i="11"/>
  <c r="L60" i="11"/>
  <c r="K60" i="11"/>
  <c r="L59" i="11"/>
  <c r="K59" i="11"/>
  <c r="M59" i="11" s="1"/>
  <c r="C43" i="11"/>
  <c r="D43" i="11"/>
  <c r="E43" i="11"/>
  <c r="F43" i="11"/>
  <c r="G43" i="11"/>
  <c r="H43" i="11"/>
  <c r="I43" i="11"/>
  <c r="J43" i="11"/>
  <c r="B43" i="11"/>
  <c r="C38" i="11"/>
  <c r="D38" i="11"/>
  <c r="E38" i="11"/>
  <c r="F38" i="11"/>
  <c r="G38" i="11"/>
  <c r="H38" i="11"/>
  <c r="I38" i="11"/>
  <c r="J38" i="11"/>
  <c r="B38" i="11"/>
  <c r="H34" i="100"/>
  <c r="I34" i="100"/>
  <c r="H35" i="100"/>
  <c r="I35" i="100"/>
  <c r="H36" i="100"/>
  <c r="I36" i="100"/>
  <c r="H37" i="100"/>
  <c r="I37" i="100"/>
  <c r="H38" i="100"/>
  <c r="I38" i="100"/>
  <c r="H39" i="100"/>
  <c r="I39" i="100"/>
  <c r="H40" i="100"/>
  <c r="I40" i="100"/>
  <c r="H41" i="100"/>
  <c r="I41" i="100"/>
  <c r="H42" i="100"/>
  <c r="I42" i="100"/>
  <c r="H43" i="100"/>
  <c r="I43" i="100"/>
  <c r="H44" i="100"/>
  <c r="I44" i="100"/>
  <c r="H45" i="100"/>
  <c r="I45" i="100"/>
  <c r="I33" i="100"/>
  <c r="H33" i="100"/>
  <c r="H9" i="100"/>
  <c r="I9" i="100"/>
  <c r="H10" i="100"/>
  <c r="I10" i="100"/>
  <c r="H11" i="100"/>
  <c r="I11" i="100"/>
  <c r="H12" i="100"/>
  <c r="I12" i="100"/>
  <c r="H13" i="100"/>
  <c r="I13" i="100"/>
  <c r="H14" i="100"/>
  <c r="I14" i="100"/>
  <c r="H15" i="100"/>
  <c r="I15" i="100"/>
  <c r="H16" i="100"/>
  <c r="I16" i="100"/>
  <c r="H17" i="100"/>
  <c r="I17" i="100"/>
  <c r="H18" i="100"/>
  <c r="I18" i="100"/>
  <c r="H19" i="100"/>
  <c r="I19" i="100"/>
  <c r="H20" i="100"/>
  <c r="I20" i="100"/>
  <c r="H21" i="100"/>
  <c r="I21" i="100"/>
  <c r="H22" i="100"/>
  <c r="I22" i="100"/>
  <c r="H23" i="100"/>
  <c r="I23" i="100"/>
  <c r="H24" i="100"/>
  <c r="I24" i="100"/>
  <c r="I8" i="100"/>
  <c r="H8" i="100"/>
  <c r="G34" i="100"/>
  <c r="G35" i="100"/>
  <c r="G36" i="100"/>
  <c r="G37" i="100"/>
  <c r="G38" i="100"/>
  <c r="G39" i="100"/>
  <c r="G40" i="100"/>
  <c r="G41" i="100"/>
  <c r="G42" i="100"/>
  <c r="G43" i="100"/>
  <c r="G44" i="100"/>
  <c r="G45" i="100"/>
  <c r="G33" i="100"/>
  <c r="G9" i="100"/>
  <c r="G10" i="100"/>
  <c r="G11" i="100"/>
  <c r="G12" i="100"/>
  <c r="G13" i="100"/>
  <c r="G14" i="100"/>
  <c r="G15" i="100"/>
  <c r="G16" i="100"/>
  <c r="G17" i="100"/>
  <c r="G18" i="100"/>
  <c r="G19" i="100"/>
  <c r="G20" i="100"/>
  <c r="G21" i="100"/>
  <c r="G22" i="100"/>
  <c r="G23" i="100"/>
  <c r="G24" i="100"/>
  <c r="G8" i="100"/>
  <c r="D34" i="100"/>
  <c r="D35" i="100"/>
  <c r="D36" i="100"/>
  <c r="D37" i="100"/>
  <c r="D38" i="100"/>
  <c r="D39" i="100"/>
  <c r="D40" i="100"/>
  <c r="D41" i="100"/>
  <c r="D42" i="100"/>
  <c r="D43" i="100"/>
  <c r="D44" i="100"/>
  <c r="D45" i="100"/>
  <c r="D33" i="100"/>
  <c r="J33" i="100" s="1"/>
  <c r="D17" i="100"/>
  <c r="D18" i="100"/>
  <c r="D19" i="100"/>
  <c r="D20" i="100"/>
  <c r="D21" i="100"/>
  <c r="D22" i="100"/>
  <c r="D23" i="100"/>
  <c r="D24" i="100"/>
  <c r="J24" i="100" s="1"/>
  <c r="D9" i="100"/>
  <c r="D10" i="100"/>
  <c r="D11" i="100"/>
  <c r="D12" i="100"/>
  <c r="J12" i="100" s="1"/>
  <c r="D13" i="100"/>
  <c r="D14" i="100"/>
  <c r="D15" i="100"/>
  <c r="D16" i="100"/>
  <c r="J16" i="100" s="1"/>
  <c r="D8" i="100"/>
  <c r="J8" i="100" s="1"/>
  <c r="J33" i="42"/>
  <c r="J34" i="42"/>
  <c r="J35" i="42"/>
  <c r="J36" i="42"/>
  <c r="J37" i="42"/>
  <c r="J38" i="42"/>
  <c r="J39" i="42"/>
  <c r="M39" i="42" s="1"/>
  <c r="J40" i="42"/>
  <c r="J41" i="42"/>
  <c r="J42" i="42"/>
  <c r="M42" i="42" s="1"/>
  <c r="J43" i="42"/>
  <c r="J44" i="42"/>
  <c r="J32" i="42"/>
  <c r="G33" i="42"/>
  <c r="M33" i="42" s="1"/>
  <c r="G34" i="42"/>
  <c r="M34" i="42" s="1"/>
  <c r="G35" i="42"/>
  <c r="G36" i="42"/>
  <c r="G37" i="42"/>
  <c r="G38" i="42"/>
  <c r="M38" i="42" s="1"/>
  <c r="G39" i="42"/>
  <c r="G40" i="42"/>
  <c r="G41" i="42"/>
  <c r="G42" i="42"/>
  <c r="G43" i="42"/>
  <c r="G44" i="42"/>
  <c r="G32" i="42"/>
  <c r="D33" i="42"/>
  <c r="D34" i="42"/>
  <c r="D35" i="42"/>
  <c r="D36" i="42"/>
  <c r="D37" i="42"/>
  <c r="M37" i="42" s="1"/>
  <c r="D38" i="42"/>
  <c r="D39" i="42"/>
  <c r="D40" i="42"/>
  <c r="D41" i="42"/>
  <c r="M41" i="42" s="1"/>
  <c r="D42" i="42"/>
  <c r="D43" i="42"/>
  <c r="D44" i="42"/>
  <c r="D32" i="42"/>
  <c r="J9" i="42"/>
  <c r="J10" i="42"/>
  <c r="J11" i="42"/>
  <c r="J12" i="42"/>
  <c r="J13" i="42"/>
  <c r="J14" i="42"/>
  <c r="J15" i="42"/>
  <c r="J16" i="42"/>
  <c r="J17" i="42"/>
  <c r="J18" i="42"/>
  <c r="J19" i="42"/>
  <c r="J20" i="42"/>
  <c r="J21" i="42"/>
  <c r="J22" i="42"/>
  <c r="J23" i="42"/>
  <c r="J24" i="42"/>
  <c r="J8" i="42"/>
  <c r="G9" i="42"/>
  <c r="G10" i="42"/>
  <c r="G11" i="42"/>
  <c r="G12" i="42"/>
  <c r="G13" i="42"/>
  <c r="M13" i="42" s="1"/>
  <c r="G14" i="42"/>
  <c r="G15" i="42"/>
  <c r="G16" i="42"/>
  <c r="G17" i="42"/>
  <c r="G18" i="42"/>
  <c r="G19" i="42"/>
  <c r="G20" i="42"/>
  <c r="G21" i="42"/>
  <c r="G22" i="42"/>
  <c r="G23" i="42"/>
  <c r="G24" i="42"/>
  <c r="G8" i="42"/>
  <c r="D9" i="42"/>
  <c r="D10" i="42"/>
  <c r="D11" i="42"/>
  <c r="D12" i="42"/>
  <c r="D13" i="42"/>
  <c r="D14" i="42"/>
  <c r="D15" i="42"/>
  <c r="D16" i="42"/>
  <c r="D17" i="42"/>
  <c r="D18" i="42"/>
  <c r="D19" i="42"/>
  <c r="D20" i="42"/>
  <c r="D21" i="42"/>
  <c r="D22" i="42"/>
  <c r="D23" i="42"/>
  <c r="D24" i="42"/>
  <c r="D8" i="42"/>
  <c r="M36" i="42"/>
  <c r="L36" i="42"/>
  <c r="K36" i="42"/>
  <c r="C45" i="42"/>
  <c r="D45" i="42"/>
  <c r="E45" i="42"/>
  <c r="F45" i="42"/>
  <c r="G45" i="42"/>
  <c r="H45" i="42"/>
  <c r="I45" i="42"/>
  <c r="J45" i="42"/>
  <c r="B45" i="42"/>
  <c r="K33" i="42"/>
  <c r="L33" i="42"/>
  <c r="K34" i="42"/>
  <c r="L34" i="42"/>
  <c r="K35" i="42"/>
  <c r="L35" i="42"/>
  <c r="M35" i="42"/>
  <c r="K37" i="42"/>
  <c r="L37" i="42"/>
  <c r="K38" i="42"/>
  <c r="L38" i="42"/>
  <c r="K39" i="42"/>
  <c r="L39" i="42"/>
  <c r="K40" i="42"/>
  <c r="L40" i="42"/>
  <c r="M40" i="42"/>
  <c r="K41" i="42"/>
  <c r="L41" i="42"/>
  <c r="K42" i="42"/>
  <c r="L42" i="42"/>
  <c r="K43" i="42"/>
  <c r="L43" i="42"/>
  <c r="M43" i="42"/>
  <c r="K44" i="42"/>
  <c r="L44" i="42"/>
  <c r="M44" i="42"/>
  <c r="L32" i="42"/>
  <c r="L45" i="42" s="1"/>
  <c r="K32" i="42"/>
  <c r="K45" i="42" s="1"/>
  <c r="K9" i="42"/>
  <c r="L9" i="42"/>
  <c r="M9" i="42"/>
  <c r="K10" i="42"/>
  <c r="L10" i="42"/>
  <c r="K11" i="42"/>
  <c r="L11" i="42"/>
  <c r="M11" i="42"/>
  <c r="K12" i="42"/>
  <c r="L12" i="42"/>
  <c r="M12" i="42"/>
  <c r="K13" i="42"/>
  <c r="L13" i="42"/>
  <c r="K14" i="42"/>
  <c r="L14" i="42"/>
  <c r="K15" i="42"/>
  <c r="L15" i="42"/>
  <c r="M15" i="42"/>
  <c r="K16" i="42"/>
  <c r="L16" i="42"/>
  <c r="M16" i="42"/>
  <c r="K17" i="42"/>
  <c r="L17" i="42"/>
  <c r="M17" i="42"/>
  <c r="K18" i="42"/>
  <c r="L18" i="42"/>
  <c r="K19" i="42"/>
  <c r="L19" i="42"/>
  <c r="K20" i="42"/>
  <c r="L20" i="42"/>
  <c r="M20" i="42"/>
  <c r="K21" i="42"/>
  <c r="L21" i="42"/>
  <c r="M21" i="42"/>
  <c r="K22" i="42"/>
  <c r="L22" i="42"/>
  <c r="K23" i="42"/>
  <c r="L23" i="42"/>
  <c r="M23" i="42"/>
  <c r="K24" i="42"/>
  <c r="L24" i="42"/>
  <c r="M24" i="42"/>
  <c r="L8" i="42"/>
  <c r="K8" i="42"/>
  <c r="J24" i="122" l="1"/>
  <c r="H24" i="122"/>
  <c r="F24" i="122"/>
  <c r="D24" i="122"/>
  <c r="B24" i="122"/>
  <c r="I24" i="122"/>
  <c r="G24" i="122"/>
  <c r="E24" i="122"/>
  <c r="C24" i="122"/>
  <c r="J45" i="100"/>
  <c r="J41" i="100"/>
  <c r="J37" i="100"/>
  <c r="O9" i="167"/>
  <c r="M12" i="118"/>
  <c r="M60" i="11"/>
  <c r="J42" i="100"/>
  <c r="J38" i="100"/>
  <c r="J34" i="100"/>
  <c r="J43" i="100"/>
  <c r="J39" i="100"/>
  <c r="J35" i="100"/>
  <c r="J13" i="100"/>
  <c r="J21" i="100"/>
  <c r="J17" i="100"/>
  <c r="J20" i="100"/>
  <c r="J9" i="100"/>
  <c r="J14" i="100"/>
  <c r="J10" i="100"/>
  <c r="J22" i="100"/>
  <c r="J18" i="100"/>
  <c r="J44" i="100"/>
  <c r="J40" i="100"/>
  <c r="J36" i="100"/>
  <c r="J15" i="100"/>
  <c r="J11" i="100"/>
  <c r="J23" i="100"/>
  <c r="J19" i="100"/>
  <c r="M32" i="42"/>
  <c r="M45" i="42" s="1"/>
  <c r="M22" i="42"/>
  <c r="M18" i="42"/>
  <c r="M14" i="42"/>
  <c r="M10" i="42"/>
  <c r="M19" i="42"/>
  <c r="M8" i="42"/>
  <c r="L8" i="126"/>
  <c r="M8" i="126"/>
  <c r="K8" i="126"/>
  <c r="C21" i="101" l="1"/>
  <c r="D21" i="101"/>
  <c r="E21" i="101"/>
  <c r="F21" i="101"/>
  <c r="G21" i="101"/>
  <c r="H21" i="101"/>
  <c r="I21" i="101"/>
  <c r="J21" i="101"/>
  <c r="B21" i="101"/>
  <c r="C24" i="173" l="1"/>
  <c r="D24" i="173"/>
  <c r="E24" i="173"/>
  <c r="F24" i="173"/>
  <c r="G24" i="173"/>
  <c r="H24" i="173"/>
  <c r="I24" i="173"/>
  <c r="J24" i="173"/>
  <c r="B24" i="173"/>
  <c r="K20" i="122" l="1"/>
  <c r="L19" i="122"/>
  <c r="K19" i="122"/>
  <c r="M19" i="122" s="1"/>
  <c r="M8" i="188" l="1"/>
  <c r="L8" i="188"/>
  <c r="K8" i="188"/>
  <c r="J10" i="184" l="1"/>
  <c r="I10" i="184"/>
  <c r="H10" i="184"/>
  <c r="G10" i="184"/>
  <c r="F10" i="184"/>
  <c r="E10" i="184"/>
  <c r="D10" i="184"/>
  <c r="C10" i="184"/>
  <c r="B10" i="184"/>
  <c r="L9" i="184"/>
  <c r="K9" i="184"/>
  <c r="L8" i="184"/>
  <c r="K8" i="184"/>
  <c r="K9" i="116"/>
  <c r="L9" i="116"/>
  <c r="C10" i="116"/>
  <c r="D10" i="116"/>
  <c r="E10" i="116"/>
  <c r="F10" i="116"/>
  <c r="G10" i="116"/>
  <c r="H10" i="116"/>
  <c r="I10" i="116"/>
  <c r="J10" i="116"/>
  <c r="B10" i="116"/>
  <c r="M11" i="181"/>
  <c r="L11" i="181"/>
  <c r="K11" i="181"/>
  <c r="L10" i="184" l="1"/>
  <c r="K10" i="184"/>
  <c r="M9" i="116"/>
  <c r="M8" i="184"/>
  <c r="M9" i="184"/>
  <c r="C13" i="177"/>
  <c r="D13" i="177"/>
  <c r="E13" i="177"/>
  <c r="F13" i="177"/>
  <c r="G13" i="177"/>
  <c r="H13" i="177"/>
  <c r="I13" i="177"/>
  <c r="J13" i="177"/>
  <c r="B13" i="177"/>
  <c r="L8" i="177"/>
  <c r="K8" i="177"/>
  <c r="L8" i="108"/>
  <c r="L17" i="108" s="1"/>
  <c r="K8" i="108"/>
  <c r="B15" i="104"/>
  <c r="K8" i="104"/>
  <c r="M8" i="104" s="1"/>
  <c r="L8" i="104"/>
  <c r="M8" i="108" l="1"/>
  <c r="M17" i="108" s="1"/>
  <c r="K17" i="108"/>
  <c r="M10" i="184"/>
  <c r="M8" i="177"/>
  <c r="C18" i="171"/>
  <c r="D18" i="171"/>
  <c r="E18" i="171"/>
  <c r="F18" i="171"/>
  <c r="G18" i="171"/>
  <c r="H18" i="171"/>
  <c r="I18" i="171"/>
  <c r="J18" i="171"/>
  <c r="B18" i="171"/>
  <c r="C27" i="5" l="1"/>
  <c r="D27" i="5"/>
  <c r="E27" i="5"/>
  <c r="F27" i="5"/>
  <c r="G27" i="5"/>
  <c r="H27" i="5"/>
  <c r="I27" i="5"/>
  <c r="J27" i="5"/>
  <c r="B27" i="5"/>
  <c r="K27" i="5" s="1"/>
  <c r="K9" i="5"/>
  <c r="L9" i="5"/>
  <c r="K10" i="5"/>
  <c r="L10" i="5"/>
  <c r="K11" i="5"/>
  <c r="L11" i="5"/>
  <c r="K12" i="5"/>
  <c r="L12" i="5"/>
  <c r="K13" i="5"/>
  <c r="L13" i="5"/>
  <c r="K14" i="5"/>
  <c r="L14" i="5"/>
  <c r="K15" i="5"/>
  <c r="L15" i="5"/>
  <c r="K16" i="5"/>
  <c r="L16" i="5"/>
  <c r="K17" i="5"/>
  <c r="L17" i="5"/>
  <c r="K18" i="5"/>
  <c r="L18" i="5"/>
  <c r="K19" i="5"/>
  <c r="L19" i="5"/>
  <c r="K20" i="5"/>
  <c r="L20" i="5"/>
  <c r="K21" i="5"/>
  <c r="L21" i="5"/>
  <c r="K22" i="5"/>
  <c r="L22" i="5"/>
  <c r="K23" i="5"/>
  <c r="L23" i="5"/>
  <c r="K24" i="5"/>
  <c r="L24" i="5"/>
  <c r="K25" i="5"/>
  <c r="L25" i="5"/>
  <c r="K26" i="5"/>
  <c r="L26" i="5"/>
  <c r="L8" i="5"/>
  <c r="K8" i="5"/>
  <c r="E14" i="167"/>
  <c r="F14" i="167"/>
  <c r="G14" i="167"/>
  <c r="H14" i="167"/>
  <c r="I14" i="167"/>
  <c r="J14" i="167"/>
  <c r="K14" i="167"/>
  <c r="L14" i="167"/>
  <c r="D14" i="167"/>
  <c r="N8" i="167"/>
  <c r="M8" i="167"/>
  <c r="M21" i="5" l="1"/>
  <c r="M13" i="5"/>
  <c r="M11" i="5"/>
  <c r="M16" i="5"/>
  <c r="M14" i="5"/>
  <c r="M12" i="5"/>
  <c r="M10" i="5"/>
  <c r="M26" i="5"/>
  <c r="M22" i="5"/>
  <c r="M18" i="5"/>
  <c r="M23" i="5"/>
  <c r="M19" i="5"/>
  <c r="M17" i="5"/>
  <c r="L27" i="5"/>
  <c r="M27" i="5" s="1"/>
  <c r="M8" i="5"/>
  <c r="M25" i="5"/>
  <c r="M9" i="5"/>
  <c r="O8" i="167"/>
  <c r="M20" i="5"/>
  <c r="M15" i="5"/>
  <c r="M24" i="5"/>
  <c r="C46" i="100" l="1"/>
  <c r="D46" i="100"/>
  <c r="E46" i="100"/>
  <c r="F46" i="100"/>
  <c r="G46" i="100"/>
  <c r="B46" i="100"/>
  <c r="I46" i="100" l="1"/>
  <c r="H46" i="100"/>
  <c r="M8" i="179"/>
  <c r="L8" i="179"/>
  <c r="K8" i="179"/>
  <c r="M12" i="177"/>
  <c r="L12" i="177"/>
  <c r="K12" i="177"/>
  <c r="M11" i="177"/>
  <c r="L11" i="177"/>
  <c r="K11" i="177"/>
  <c r="M10" i="177"/>
  <c r="L10" i="177"/>
  <c r="K10" i="177"/>
  <c r="M9" i="177"/>
  <c r="L9" i="177"/>
  <c r="K9" i="177"/>
  <c r="M24" i="173"/>
  <c r="L24" i="173"/>
  <c r="K8" i="173"/>
  <c r="K24" i="173" s="1"/>
  <c r="M8" i="171"/>
  <c r="L8" i="171"/>
  <c r="K8" i="171"/>
  <c r="L8" i="169"/>
  <c r="L22" i="169" s="1"/>
  <c r="N13" i="167"/>
  <c r="M13" i="167"/>
  <c r="O13" i="167"/>
  <c r="N11" i="167"/>
  <c r="M11" i="167"/>
  <c r="N10" i="167"/>
  <c r="M10" i="167"/>
  <c r="K13" i="177" l="1"/>
  <c r="K18" i="171"/>
  <c r="L18" i="171"/>
  <c r="L13" i="177"/>
  <c r="M14" i="167"/>
  <c r="M18" i="171"/>
  <c r="M13" i="177"/>
  <c r="N14" i="167"/>
  <c r="J46" i="100"/>
  <c r="O11" i="167"/>
  <c r="M8" i="169"/>
  <c r="M22" i="169" s="1"/>
  <c r="O10" i="167"/>
  <c r="O14" i="167" l="1"/>
  <c r="M8" i="164" l="1"/>
  <c r="K8" i="164"/>
  <c r="L8" i="164"/>
  <c r="M9" i="164"/>
  <c r="K9" i="164"/>
  <c r="L9" i="164"/>
  <c r="M10" i="164"/>
  <c r="K10" i="164"/>
  <c r="L10" i="164"/>
  <c r="K11" i="164"/>
  <c r="L11" i="164"/>
  <c r="M11" i="164"/>
  <c r="K12" i="164"/>
  <c r="L12" i="164"/>
  <c r="M13" i="164"/>
  <c r="K13" i="164"/>
  <c r="L13" i="164"/>
  <c r="M14" i="164"/>
  <c r="K14" i="164"/>
  <c r="L14" i="164"/>
  <c r="K15" i="164"/>
  <c r="L15" i="164"/>
  <c r="M15" i="164"/>
  <c r="K16" i="164"/>
  <c r="L16" i="164"/>
  <c r="M17" i="164"/>
  <c r="K17" i="164"/>
  <c r="L17" i="164"/>
  <c r="M18" i="164"/>
  <c r="K18" i="164"/>
  <c r="L18" i="164"/>
  <c r="K19" i="164"/>
  <c r="L19" i="164"/>
  <c r="M19" i="164"/>
  <c r="K20" i="164"/>
  <c r="L20" i="164"/>
  <c r="B21" i="164"/>
  <c r="C21" i="164"/>
  <c r="E21" i="164"/>
  <c r="F21" i="164"/>
  <c r="G21" i="164"/>
  <c r="H21" i="164"/>
  <c r="I21" i="164"/>
  <c r="J21" i="164"/>
  <c r="K21" i="164"/>
  <c r="L21" i="164" l="1"/>
  <c r="D21" i="164"/>
  <c r="M20" i="164"/>
  <c r="M16" i="164"/>
  <c r="M12" i="164"/>
  <c r="M21" i="164"/>
  <c r="C9" i="136" l="1"/>
  <c r="D9" i="136"/>
  <c r="E9" i="136"/>
  <c r="F9" i="136"/>
  <c r="G9" i="136"/>
  <c r="H9" i="136"/>
  <c r="I9" i="136"/>
  <c r="J9" i="136"/>
  <c r="B9" i="136"/>
  <c r="L8" i="136"/>
  <c r="L9" i="136" s="1"/>
  <c r="M8" i="136"/>
  <c r="M9" i="136" s="1"/>
  <c r="K8" i="136"/>
  <c r="K9" i="136" s="1"/>
  <c r="J8" i="146" l="1"/>
  <c r="I8" i="146"/>
  <c r="H8" i="146"/>
  <c r="D8" i="146"/>
  <c r="C8" i="146"/>
  <c r="B8" i="146"/>
  <c r="L8" i="116"/>
  <c r="L10" i="116" s="1"/>
  <c r="K8" i="116"/>
  <c r="C12" i="112"/>
  <c r="D12" i="112"/>
  <c r="E12" i="112"/>
  <c r="F12" i="112"/>
  <c r="G12" i="112"/>
  <c r="H12" i="112"/>
  <c r="I12" i="112"/>
  <c r="J12" i="112"/>
  <c r="B12" i="112"/>
  <c r="K9" i="112"/>
  <c r="L9" i="112"/>
  <c r="K10" i="112"/>
  <c r="M10" i="112" s="1"/>
  <c r="L10" i="112"/>
  <c r="K11" i="112"/>
  <c r="L11" i="112"/>
  <c r="L8" i="112"/>
  <c r="K8" i="112"/>
  <c r="C15" i="104"/>
  <c r="D15" i="104"/>
  <c r="E15" i="104"/>
  <c r="F15" i="104"/>
  <c r="G15" i="104"/>
  <c r="H15" i="104"/>
  <c r="I15" i="104"/>
  <c r="J15" i="104"/>
  <c r="K9" i="104"/>
  <c r="L9" i="104"/>
  <c r="K10" i="104"/>
  <c r="L10" i="104"/>
  <c r="K11" i="104"/>
  <c r="L11" i="104"/>
  <c r="K12" i="104"/>
  <c r="L12" i="104"/>
  <c r="K13" i="104"/>
  <c r="L13" i="104"/>
  <c r="K14" i="104"/>
  <c r="L14" i="104"/>
  <c r="C20" i="130"/>
  <c r="D20" i="130"/>
  <c r="E20" i="130"/>
  <c r="F20" i="130"/>
  <c r="G20" i="130"/>
  <c r="H20" i="130"/>
  <c r="I20" i="130"/>
  <c r="J20" i="130"/>
  <c r="B20" i="130"/>
  <c r="K20" i="130" s="1"/>
  <c r="L8" i="101"/>
  <c r="K8" i="101"/>
  <c r="K21" i="101" s="1"/>
  <c r="C17" i="118"/>
  <c r="D17" i="118"/>
  <c r="E17" i="118"/>
  <c r="F17" i="118"/>
  <c r="G17" i="118"/>
  <c r="H17" i="118"/>
  <c r="I17" i="118"/>
  <c r="J17" i="118"/>
  <c r="B17" i="118"/>
  <c r="K14" i="118"/>
  <c r="L14" i="118"/>
  <c r="K15" i="118"/>
  <c r="L15" i="118"/>
  <c r="K16" i="118"/>
  <c r="L16" i="118"/>
  <c r="L8" i="118"/>
  <c r="K8" i="118"/>
  <c r="M8" i="118" s="1"/>
  <c r="K9" i="122"/>
  <c r="L9" i="122"/>
  <c r="K10" i="122"/>
  <c r="L10" i="122"/>
  <c r="K11" i="122"/>
  <c r="L11" i="122"/>
  <c r="K12" i="122"/>
  <c r="L12" i="122"/>
  <c r="K13" i="122"/>
  <c r="L13" i="122"/>
  <c r="K14" i="122"/>
  <c r="L14" i="122"/>
  <c r="K15" i="122"/>
  <c r="L15" i="122"/>
  <c r="K16" i="122"/>
  <c r="L16" i="122"/>
  <c r="K17" i="122"/>
  <c r="L17" i="122"/>
  <c r="K18" i="122"/>
  <c r="L18" i="122"/>
  <c r="K21" i="122"/>
  <c r="L21" i="122"/>
  <c r="K22" i="122"/>
  <c r="L22" i="122"/>
  <c r="L8" i="122"/>
  <c r="K8" i="122"/>
  <c r="C44" i="11"/>
  <c r="D44" i="11"/>
  <c r="E44" i="11"/>
  <c r="F44" i="11"/>
  <c r="G44" i="11"/>
  <c r="H44" i="11"/>
  <c r="I44" i="11"/>
  <c r="J44" i="11"/>
  <c r="B44" i="11"/>
  <c r="K9" i="11"/>
  <c r="L9" i="11"/>
  <c r="K10" i="11"/>
  <c r="L10" i="11"/>
  <c r="K11" i="11"/>
  <c r="L11" i="11"/>
  <c r="K12" i="11"/>
  <c r="L12" i="11"/>
  <c r="K13" i="11"/>
  <c r="L13" i="11"/>
  <c r="K14" i="11"/>
  <c r="L14" i="11"/>
  <c r="K15" i="11"/>
  <c r="L15" i="11"/>
  <c r="K16" i="11"/>
  <c r="L16" i="11"/>
  <c r="K17" i="11"/>
  <c r="L17" i="11"/>
  <c r="K18" i="11"/>
  <c r="L18" i="11"/>
  <c r="K19" i="11"/>
  <c r="L19" i="11"/>
  <c r="K20" i="11"/>
  <c r="L20" i="11"/>
  <c r="K21" i="11"/>
  <c r="L21" i="11"/>
  <c r="K22" i="11"/>
  <c r="L22" i="11"/>
  <c r="K23" i="11"/>
  <c r="L23" i="11"/>
  <c r="K30" i="11"/>
  <c r="L30" i="11"/>
  <c r="K31" i="11"/>
  <c r="L31" i="11"/>
  <c r="K32" i="11"/>
  <c r="L32" i="11"/>
  <c r="K33" i="11"/>
  <c r="L33" i="11"/>
  <c r="K34" i="11"/>
  <c r="L34" i="11"/>
  <c r="K35" i="11"/>
  <c r="L35" i="11"/>
  <c r="M35" i="11" s="1"/>
  <c r="K36" i="11"/>
  <c r="L36" i="11"/>
  <c r="K37" i="11"/>
  <c r="L37" i="11"/>
  <c r="K38" i="11"/>
  <c r="L38" i="11"/>
  <c r="K39" i="11"/>
  <c r="L39" i="11"/>
  <c r="M39" i="11" s="1"/>
  <c r="K40" i="11"/>
  <c r="L40" i="11"/>
  <c r="K41" i="11"/>
  <c r="L41" i="11"/>
  <c r="K42" i="11"/>
  <c r="L42" i="11"/>
  <c r="K43" i="11"/>
  <c r="L8" i="11"/>
  <c r="K8" i="11"/>
  <c r="M13" i="122" l="1"/>
  <c r="M11" i="122"/>
  <c r="M13" i="104"/>
  <c r="M11" i="112"/>
  <c r="M12" i="104"/>
  <c r="L21" i="101"/>
  <c r="L17" i="118"/>
  <c r="M16" i="122"/>
  <c r="M12" i="122"/>
  <c r="M10" i="122"/>
  <c r="M20" i="11"/>
  <c r="M42" i="11"/>
  <c r="M32" i="11"/>
  <c r="M16" i="118"/>
  <c r="M8" i="112"/>
  <c r="K22" i="126"/>
  <c r="L12" i="112"/>
  <c r="M23" i="11"/>
  <c r="K23" i="122"/>
  <c r="K24" i="122" s="1"/>
  <c r="K15" i="104"/>
  <c r="M8" i="116"/>
  <c r="M10" i="116" s="1"/>
  <c r="K10" i="116"/>
  <c r="M9" i="104"/>
  <c r="M11" i="104"/>
  <c r="M10" i="104"/>
  <c r="M18" i="122"/>
  <c r="M17" i="122"/>
  <c r="M14" i="122"/>
  <c r="L23" i="122"/>
  <c r="M15" i="11"/>
  <c r="M14" i="11"/>
  <c r="M12" i="11"/>
  <c r="M10" i="11"/>
  <c r="M41" i="11"/>
  <c r="M16" i="11"/>
  <c r="M38" i="11"/>
  <c r="M34" i="11"/>
  <c r="M18" i="11"/>
  <c r="M17" i="11"/>
  <c r="M8" i="11"/>
  <c r="M13" i="11"/>
  <c r="M8" i="122"/>
  <c r="M21" i="122"/>
  <c r="M9" i="122"/>
  <c r="M15" i="118"/>
  <c r="M14" i="118"/>
  <c r="L20" i="130"/>
  <c r="M40" i="11"/>
  <c r="M37" i="11"/>
  <c r="L20" i="122"/>
  <c r="K12" i="112"/>
  <c r="K17" i="118"/>
  <c r="M30" i="11"/>
  <c r="M15" i="122"/>
  <c r="K44" i="11"/>
  <c r="M22" i="11"/>
  <c r="M33" i="11"/>
  <c r="M31" i="11"/>
  <c r="M9" i="11"/>
  <c r="L43" i="11"/>
  <c r="M43" i="11" s="1"/>
  <c r="M36" i="11"/>
  <c r="M21" i="11"/>
  <c r="M8" i="101"/>
  <c r="M22" i="126"/>
  <c r="M19" i="11"/>
  <c r="M11" i="11"/>
  <c r="M22" i="122"/>
  <c r="M23" i="122" s="1"/>
  <c r="L22" i="126"/>
  <c r="L15" i="104"/>
  <c r="M14" i="104"/>
  <c r="M9" i="112"/>
  <c r="L8" i="146"/>
  <c r="K8" i="146"/>
  <c r="M8" i="146"/>
  <c r="L8" i="144"/>
  <c r="L13" i="144" s="1"/>
  <c r="K8" i="144"/>
  <c r="K13" i="144" s="1"/>
  <c r="M8" i="144"/>
  <c r="M13" i="144" s="1"/>
  <c r="M20" i="130"/>
  <c r="M20" i="122"/>
  <c r="M12" i="112" l="1"/>
  <c r="M21" i="101"/>
  <c r="M17" i="118"/>
  <c r="L24" i="122"/>
  <c r="M15" i="104"/>
  <c r="M44" i="11"/>
  <c r="M24" i="122"/>
  <c r="L44" i="11"/>
</calcChain>
</file>

<file path=xl/sharedStrings.xml><?xml version="1.0" encoding="utf-8"?>
<sst xmlns="http://schemas.openxmlformats.org/spreadsheetml/2006/main" count="2170" uniqueCount="574">
  <si>
    <t>ذكور</t>
  </si>
  <si>
    <t>اناث</t>
  </si>
  <si>
    <t>مجموع</t>
  </si>
  <si>
    <t>دبلوم عالي</t>
  </si>
  <si>
    <t>ماجستير</t>
  </si>
  <si>
    <t>الطب</t>
  </si>
  <si>
    <t>الهندسة</t>
  </si>
  <si>
    <t>العلوم</t>
  </si>
  <si>
    <t>العلوم السياسية</t>
  </si>
  <si>
    <t>مجموع الجامعة</t>
  </si>
  <si>
    <t>الكلية</t>
  </si>
  <si>
    <t>الزراعة</t>
  </si>
  <si>
    <t>التربية</t>
  </si>
  <si>
    <t>طب الاسنان</t>
  </si>
  <si>
    <t>الصيدلة</t>
  </si>
  <si>
    <t>التمريض</t>
  </si>
  <si>
    <t>الزراعة والغابات</t>
  </si>
  <si>
    <t>الطب البيطري</t>
  </si>
  <si>
    <t>الحاسبات والرياضيات</t>
  </si>
  <si>
    <t>الادارة والاقتصاد</t>
  </si>
  <si>
    <t>الاداب</t>
  </si>
  <si>
    <t>القانون</t>
  </si>
  <si>
    <t>التربية الاساسية</t>
  </si>
  <si>
    <t>العلوم للبنات</t>
  </si>
  <si>
    <t>الاعلام</t>
  </si>
  <si>
    <t>اللغات</t>
  </si>
  <si>
    <t>العلوم الاسلامية</t>
  </si>
  <si>
    <t>الفنون الجميلة</t>
  </si>
  <si>
    <t xml:space="preserve">معهد الهندسة الوراثية والتقنية الاحيائية </t>
  </si>
  <si>
    <t>هندسة المواد</t>
  </si>
  <si>
    <t xml:space="preserve">الفنون الجميلة </t>
  </si>
  <si>
    <t xml:space="preserve">الطب </t>
  </si>
  <si>
    <t>بغداد</t>
  </si>
  <si>
    <t>تكريت</t>
  </si>
  <si>
    <t>كربلاء</t>
  </si>
  <si>
    <t>واسط</t>
  </si>
  <si>
    <t>الهندسة المعمارية</t>
  </si>
  <si>
    <t>الاثار</t>
  </si>
  <si>
    <t>الموصل</t>
  </si>
  <si>
    <t>البصرة</t>
  </si>
  <si>
    <t>المستنصرية</t>
  </si>
  <si>
    <t>التكنولوجية</t>
  </si>
  <si>
    <t>الكوفة</t>
  </si>
  <si>
    <t xml:space="preserve">القادسية </t>
  </si>
  <si>
    <t>الانبار</t>
  </si>
  <si>
    <t>بابل</t>
  </si>
  <si>
    <t>ديالى</t>
  </si>
  <si>
    <t>النهرين</t>
  </si>
  <si>
    <t xml:space="preserve">المجلس العراقي للاختصاصات الطبية </t>
  </si>
  <si>
    <t>الجامعات</t>
  </si>
  <si>
    <t>مجموع الكليات</t>
  </si>
  <si>
    <t>مجموع المعاهد</t>
  </si>
  <si>
    <t>ذي قار</t>
  </si>
  <si>
    <t>معهد الليزر للدراسات العليا</t>
  </si>
  <si>
    <t>علوم الحاسوب</t>
  </si>
  <si>
    <t>الهندسة الكهربائية</t>
  </si>
  <si>
    <t>التربية ابن رشد</t>
  </si>
  <si>
    <t>التربية ابن الهيثم</t>
  </si>
  <si>
    <t>التربية البنات</t>
  </si>
  <si>
    <t>هندسة - الخوارزمي</t>
  </si>
  <si>
    <t xml:space="preserve">التقنيات الاحيائية </t>
  </si>
  <si>
    <t>المعهد العالى للدراسات المحاسبية والمالية</t>
  </si>
  <si>
    <t>الحقوق</t>
  </si>
  <si>
    <t>العراقية</t>
  </si>
  <si>
    <t>المثنى</t>
  </si>
  <si>
    <t>سامراء</t>
  </si>
  <si>
    <t>تربية للعلوم الصرفة</t>
  </si>
  <si>
    <t>تربية للعلوم الانسانية</t>
  </si>
  <si>
    <t>كركوك</t>
  </si>
  <si>
    <t>التربية للبنات</t>
  </si>
  <si>
    <t>القاسم الخضراء</t>
  </si>
  <si>
    <t>طب الكندي</t>
  </si>
  <si>
    <t>المعهد العالي للتخطيط الحضري والاقليمي</t>
  </si>
  <si>
    <t>المجموع الكلي</t>
  </si>
  <si>
    <t>المجموع</t>
  </si>
  <si>
    <t>التربية للعلوم الصرفة</t>
  </si>
  <si>
    <t>التربية للعلوم الانسانية</t>
  </si>
  <si>
    <t xml:space="preserve">مجموع الجامعة </t>
  </si>
  <si>
    <t xml:space="preserve">هندسة المعلومات </t>
  </si>
  <si>
    <t xml:space="preserve">العلوم </t>
  </si>
  <si>
    <t xml:space="preserve">الحقوق </t>
  </si>
  <si>
    <t xml:space="preserve">العلوم السياسية </t>
  </si>
  <si>
    <t xml:space="preserve">معهد ابحاث الاجنة وعلاج العقم </t>
  </si>
  <si>
    <t xml:space="preserve">الاداب </t>
  </si>
  <si>
    <t>الفقه</t>
  </si>
  <si>
    <t>هندسة البناء و الانشاءات</t>
  </si>
  <si>
    <t>هندسة المكائن والمعدات</t>
  </si>
  <si>
    <t>هندسة السيطرة والنظم</t>
  </si>
  <si>
    <t>هندسة الليزر والبصريات الاليكترونية</t>
  </si>
  <si>
    <t>هندسة كيمياوية</t>
  </si>
  <si>
    <t>هندسة الانتاج والمعادن</t>
  </si>
  <si>
    <t>مجموع الاقسام الهندسية</t>
  </si>
  <si>
    <t>العلوم التطبيقية</t>
  </si>
  <si>
    <t>مجموع الاقسام العلمية</t>
  </si>
  <si>
    <t>الإدارة والاقتصاد</t>
  </si>
  <si>
    <t>المجلس العراقي للاختصاصات الطبية</t>
  </si>
  <si>
    <t>Master</t>
  </si>
  <si>
    <t>the Iraqi Board for Medical Specialties</t>
  </si>
  <si>
    <t>Department</t>
  </si>
  <si>
    <t>Agriculture</t>
  </si>
  <si>
    <t>education</t>
  </si>
  <si>
    <t>agriculture</t>
  </si>
  <si>
    <t>Sciences</t>
  </si>
  <si>
    <t>sciences</t>
  </si>
  <si>
    <t>Education for Human Sciences</t>
  </si>
  <si>
    <t>siences</t>
  </si>
  <si>
    <t xml:space="preserve">Education for Human Sciences </t>
  </si>
  <si>
    <t>education for siences</t>
  </si>
  <si>
    <t>college of arts</t>
  </si>
  <si>
    <t>law</t>
  </si>
  <si>
    <t>education for sciences</t>
  </si>
  <si>
    <t>medicine</t>
  </si>
  <si>
    <t>engineering</t>
  </si>
  <si>
    <t>science</t>
  </si>
  <si>
    <t>computer science</t>
  </si>
  <si>
    <t>science for girl</t>
  </si>
  <si>
    <t>education for science</t>
  </si>
  <si>
    <t xml:space="preserve">fine arts </t>
  </si>
  <si>
    <t>computers and mathematics</t>
  </si>
  <si>
    <t>economy and administration/ Ramadi</t>
  </si>
  <si>
    <t>education for girl</t>
  </si>
  <si>
    <t>literatures</t>
  </si>
  <si>
    <t>economy and administration</t>
  </si>
  <si>
    <t xml:space="preserve">veterinary medicine
 </t>
  </si>
  <si>
    <t xml:space="preserve">Male </t>
  </si>
  <si>
    <t xml:space="preserve">Female </t>
  </si>
  <si>
    <t xml:space="preserve">Total </t>
  </si>
  <si>
    <t xml:space="preserve">Baghdad </t>
  </si>
  <si>
    <t xml:space="preserve">Al - Mosul </t>
  </si>
  <si>
    <t xml:space="preserve">Al - Basrah </t>
  </si>
  <si>
    <t xml:space="preserve">Al - Kufa </t>
  </si>
  <si>
    <t xml:space="preserve">Tikreet </t>
  </si>
  <si>
    <t xml:space="preserve">Al - Qadisiyah </t>
  </si>
  <si>
    <t>A- Anbar</t>
  </si>
  <si>
    <t xml:space="preserve">Babil </t>
  </si>
  <si>
    <t xml:space="preserve">Diala </t>
  </si>
  <si>
    <t>Kerbela</t>
  </si>
  <si>
    <t>Thi - Qar</t>
  </si>
  <si>
    <t xml:space="preserve">Wasit </t>
  </si>
  <si>
    <t>Kirkuk</t>
  </si>
  <si>
    <t xml:space="preserve">Al - Muthanna </t>
  </si>
  <si>
    <t>Samaraa</t>
  </si>
  <si>
    <t xml:space="preserve">Al - Qasim </t>
  </si>
  <si>
    <t>Iraqi Board For Medicine Specialization</t>
  </si>
  <si>
    <t>Iraqi Commission For Computers and Infornmatics</t>
  </si>
  <si>
    <t>University</t>
  </si>
  <si>
    <t>College</t>
  </si>
  <si>
    <t>Dentistry</t>
  </si>
  <si>
    <t>Pharmacy</t>
  </si>
  <si>
    <t>Nursing</t>
  </si>
  <si>
    <t>Engineering</t>
  </si>
  <si>
    <t>Architectural engineering</t>
  </si>
  <si>
    <t>AL-Khawarizmi Engineering</t>
  </si>
  <si>
    <t>Veterinary</t>
  </si>
  <si>
    <t>Computer science</t>
  </si>
  <si>
    <t>Management and economy</t>
  </si>
  <si>
    <t>Arts</t>
  </si>
  <si>
    <t>Archeology</t>
  </si>
  <si>
    <t>Law</t>
  </si>
  <si>
    <t>Politics</t>
  </si>
  <si>
    <t>physical education</t>
  </si>
  <si>
    <t>Islamic sciences</t>
  </si>
  <si>
    <t xml:space="preserve">Higher institute of urban and regional planning </t>
  </si>
  <si>
    <t>Laser Institute for high studies</t>
  </si>
  <si>
    <t>Higher institute for accounting and financial studies</t>
  </si>
  <si>
    <t xml:space="preserve">Al - Kindy  Medicine </t>
  </si>
  <si>
    <t xml:space="preserve">Engineering </t>
  </si>
  <si>
    <t xml:space="preserve">Agriculture </t>
  </si>
  <si>
    <t>Education / Ibn Rushd</t>
  </si>
  <si>
    <t>Education / Ibn Al- Haitham</t>
  </si>
  <si>
    <t xml:space="preserve">Fducation for women </t>
  </si>
  <si>
    <t xml:space="preserve">Languages </t>
  </si>
  <si>
    <t xml:space="preserve">Media </t>
  </si>
  <si>
    <t xml:space="preserve">Politics </t>
  </si>
  <si>
    <t>Fine Arts</t>
  </si>
  <si>
    <t xml:space="preserve">Genetic Engineering and biological techniques </t>
  </si>
  <si>
    <t>Sciences for women</t>
  </si>
  <si>
    <t>Education</t>
  </si>
  <si>
    <t>Elementary education</t>
  </si>
  <si>
    <t>Medicine</t>
  </si>
  <si>
    <t>Management &amp; Economy</t>
  </si>
  <si>
    <t>Political Science</t>
  </si>
  <si>
    <t>Science</t>
  </si>
  <si>
    <t>Electrical engineering</t>
  </si>
  <si>
    <t>Building and construction engineering</t>
  </si>
  <si>
    <t>Machinery and equipment engineering</t>
  </si>
  <si>
    <t>Control and system engineering</t>
  </si>
  <si>
    <t xml:space="preserve">Laser and optical electronics engineering </t>
  </si>
  <si>
    <t>Chemical engineering</t>
  </si>
  <si>
    <t>Material engineering</t>
  </si>
  <si>
    <t>Production and mineral engineering</t>
  </si>
  <si>
    <t>Total engineering departments</t>
  </si>
  <si>
    <t>Applied sciences</t>
  </si>
  <si>
    <t>Information and communication engineering</t>
  </si>
  <si>
    <t>Political sciences</t>
  </si>
  <si>
    <t>Fetus researches and infertility treatment institute</t>
  </si>
  <si>
    <t>Philology</t>
  </si>
  <si>
    <t>Agriculute &amp; forestry</t>
  </si>
  <si>
    <t>Veterinery</t>
  </si>
  <si>
    <t>Computer &amp; Maths</t>
  </si>
  <si>
    <t xml:space="preserve">Education </t>
  </si>
  <si>
    <t>Basic Educastion</t>
  </si>
  <si>
    <t>Sport</t>
  </si>
  <si>
    <t>Education / science</t>
  </si>
  <si>
    <t>Computer &amp; maths</t>
  </si>
  <si>
    <t>Islamic Sciences</t>
  </si>
  <si>
    <t>Education / sciences</t>
  </si>
  <si>
    <t>sport</t>
  </si>
  <si>
    <t>Education / social sciences</t>
  </si>
  <si>
    <t xml:space="preserve">Education for women </t>
  </si>
  <si>
    <t>Education / Sciences</t>
  </si>
  <si>
    <t>جامعة تكنولوجيا المعلومات والاتصالات</t>
  </si>
  <si>
    <t>الجامعة التقنية في المنطقة الشمالية</t>
  </si>
  <si>
    <t>الجامعة التقنية في المنطقة الوسطى</t>
  </si>
  <si>
    <t>جامعة الفرات الاوسط التقنية</t>
  </si>
  <si>
    <t xml:space="preserve">المجموع  </t>
  </si>
  <si>
    <t>دكتوراه</t>
  </si>
  <si>
    <t>High Diploma</t>
  </si>
  <si>
    <t>Doctorate</t>
  </si>
  <si>
    <t>Universities</t>
  </si>
  <si>
    <t xml:space="preserve"> Medicine </t>
  </si>
  <si>
    <t>ذ</t>
  </si>
  <si>
    <t>ا</t>
  </si>
  <si>
    <t>مج</t>
  </si>
  <si>
    <t>M</t>
  </si>
  <si>
    <t>F</t>
  </si>
  <si>
    <t>T</t>
  </si>
  <si>
    <t xml:space="preserve"> physical education for women      </t>
  </si>
  <si>
    <t>التربية البدنية وعلوم الرياضة</t>
  </si>
  <si>
    <t>التربية البدنية وعلوم الرياضة للبنات</t>
  </si>
  <si>
    <t>هندسة الحاسوب وتكنولوجيا المعلومات</t>
  </si>
  <si>
    <t xml:space="preserve">هندسة الكهروميكانيكية </t>
  </si>
  <si>
    <t>الآداب</t>
  </si>
  <si>
    <t>الادارة والاقتصاد الرمادي</t>
  </si>
  <si>
    <t xml:space="preserve">الطب البيطري </t>
  </si>
  <si>
    <t>القانون والعلوم السياسية</t>
  </si>
  <si>
    <t>Law and Political sciences</t>
  </si>
  <si>
    <t xml:space="preserve">المجموع </t>
  </si>
  <si>
    <t xml:space="preserve">معهد المعلوماتية للدراسات العليا </t>
  </si>
  <si>
    <t>التقنيةالهندسية/ بغداد</t>
  </si>
  <si>
    <t>التقنية الطبية والصحية</t>
  </si>
  <si>
    <t>التقنيات الكهربائية والالكترونية</t>
  </si>
  <si>
    <t xml:space="preserve">التقنية الادارية بغداد                   </t>
  </si>
  <si>
    <t>الكليات</t>
  </si>
  <si>
    <t>Colleges</t>
  </si>
  <si>
    <t>التقنية المسيب</t>
  </si>
  <si>
    <t>التقنية الادارية /الكوفة</t>
  </si>
  <si>
    <t>التقنية الموصل</t>
  </si>
  <si>
    <t>الجامعة/الكلية</t>
  </si>
  <si>
    <t>مجموع الدراسات الصباحية</t>
  </si>
  <si>
    <t>مجموع الدراسات المسائية</t>
  </si>
  <si>
    <t>القادسية</t>
  </si>
  <si>
    <t xml:space="preserve"> النهرين</t>
  </si>
  <si>
    <t>ميسان</t>
  </si>
  <si>
    <t>سومر</t>
  </si>
  <si>
    <t>نينوى</t>
  </si>
  <si>
    <t>الحمدانية</t>
  </si>
  <si>
    <t>الفلوجه</t>
  </si>
  <si>
    <t>الجامعة التقنية في  المنطقة الشمالية</t>
  </si>
  <si>
    <t>الجامعة التقنية في  منطقة الفرات الاوسط</t>
  </si>
  <si>
    <t>الجامعة التقنية في  المنطقة الجنوبية</t>
  </si>
  <si>
    <t>الكليات الاهلية</t>
  </si>
  <si>
    <t>مجموع الجامعات الحكومية</t>
  </si>
  <si>
    <t>كليات</t>
  </si>
  <si>
    <t>معاهد</t>
  </si>
  <si>
    <t>مجموع الكليات التقنية</t>
  </si>
  <si>
    <t>مجموع المعاهد التقنية</t>
  </si>
  <si>
    <t>middle technical university</t>
  </si>
  <si>
    <t xml:space="preserve"> Al-Furat Al-Awsat technical university</t>
  </si>
  <si>
    <t>North technical university</t>
  </si>
  <si>
    <t xml:space="preserve">القســم الثاني </t>
  </si>
  <si>
    <t xml:space="preserve">الدراســات العليا </t>
  </si>
  <si>
    <t xml:space="preserve">الجــداول التجميعيـة </t>
  </si>
  <si>
    <t>Touris scence</t>
  </si>
  <si>
    <t>العلوم السياحية</t>
  </si>
  <si>
    <t xml:space="preserve"> M</t>
  </si>
  <si>
    <t xml:space="preserve">دبلوم عالي  </t>
  </si>
  <si>
    <t xml:space="preserve">ماجستير  </t>
  </si>
  <si>
    <t xml:space="preserve">دكتوراه </t>
  </si>
  <si>
    <t xml:space="preserve"> Doctorate</t>
  </si>
  <si>
    <t xml:space="preserve">مجموع   </t>
  </si>
  <si>
    <t xml:space="preserve"> total </t>
  </si>
  <si>
    <t xml:space="preserve">دبلوم عالي </t>
  </si>
  <si>
    <t xml:space="preserve">ماجستير </t>
  </si>
  <si>
    <t xml:space="preserve">دكتوراه  </t>
  </si>
  <si>
    <t xml:space="preserve">مجموع </t>
  </si>
  <si>
    <t xml:space="preserve"> Master</t>
  </si>
  <si>
    <t xml:space="preserve">   total </t>
  </si>
  <si>
    <t>تكنولوجيا المعلومات</t>
  </si>
  <si>
    <t>مجموع الجامعه</t>
  </si>
  <si>
    <t xml:space="preserve">العراقيين     </t>
  </si>
  <si>
    <t xml:space="preserve">   Iraqies </t>
  </si>
  <si>
    <t xml:space="preserve">العرب            </t>
  </si>
  <si>
    <t xml:space="preserve"> Arab     </t>
  </si>
  <si>
    <t xml:space="preserve"> Total </t>
  </si>
  <si>
    <t>Nenavah</t>
  </si>
  <si>
    <t>Computer Engineering and Information Technology</t>
  </si>
  <si>
    <t>Electromechanical Engineering</t>
  </si>
  <si>
    <t>Materials Engineering</t>
  </si>
  <si>
    <t>Information Technology</t>
  </si>
  <si>
    <t>Physical education and sports sciences</t>
  </si>
  <si>
    <t>Institute of Informatics for Postgraduate Studies</t>
  </si>
  <si>
    <t>Technical mousil</t>
  </si>
  <si>
    <t>Technical Engineering / Baghdad</t>
  </si>
  <si>
    <t>Medical and health technology</t>
  </si>
  <si>
    <t>Electrical and electronic technologies</t>
  </si>
  <si>
    <t>Administrative technical Baghdad</t>
  </si>
  <si>
    <t>الفلوجة</t>
  </si>
  <si>
    <t>الجامعة التقنية في المنطقة الجنوبية</t>
  </si>
  <si>
    <t>تكنولوجيا النفط</t>
  </si>
  <si>
    <t>علوم البيئة وتقاناتها</t>
  </si>
  <si>
    <t>طب</t>
  </si>
  <si>
    <t>صيدلة</t>
  </si>
  <si>
    <t>الدراسات القرانية</t>
  </si>
  <si>
    <t>Missan</t>
  </si>
  <si>
    <t xml:space="preserve"> Southern technical  university</t>
  </si>
  <si>
    <t>Al-Falluja</t>
  </si>
  <si>
    <t>Information and communications</t>
  </si>
  <si>
    <t xml:space="preserve"> Al-  Mustansiriyahl   </t>
  </si>
  <si>
    <t xml:space="preserve">  Al-Tecknology </t>
  </si>
  <si>
    <t xml:space="preserve"> التقنية الهندسية/البصرة</t>
  </si>
  <si>
    <t xml:space="preserve">Oil technological </t>
  </si>
  <si>
    <t xml:space="preserve"> physical education </t>
  </si>
  <si>
    <t>Education for human sciences</t>
  </si>
  <si>
    <t>Education college  for sciences</t>
  </si>
  <si>
    <t>Environmental science techniques</t>
  </si>
  <si>
    <t xml:space="preserve">physical education </t>
  </si>
  <si>
    <t>Qura'an studies</t>
  </si>
  <si>
    <t>Museib Technology</t>
  </si>
  <si>
    <t xml:space="preserve">AL-Kufa Administrative Technology </t>
  </si>
  <si>
    <t>Al - Nahrain</t>
  </si>
  <si>
    <t>Al - Iraqia</t>
  </si>
  <si>
    <t>جدول (68)</t>
  </si>
  <si>
    <t xml:space="preserve">Total of university  </t>
  </si>
  <si>
    <t>Total of university</t>
  </si>
  <si>
    <t xml:space="preserve">Total of university   </t>
  </si>
  <si>
    <t xml:space="preserve">Total of university    </t>
  </si>
  <si>
    <t xml:space="preserve">Total of department  </t>
  </si>
  <si>
    <t>Table (70)</t>
  </si>
  <si>
    <t>Total</t>
  </si>
  <si>
    <t xml:space="preserve">veterinary medicine </t>
  </si>
  <si>
    <t>Al - Basrah</t>
  </si>
  <si>
    <t>Al - Kufa</t>
  </si>
  <si>
    <t>Tikreet</t>
  </si>
  <si>
    <t>Al - Qadisiyah</t>
  </si>
  <si>
    <t>Babil</t>
  </si>
  <si>
    <t xml:space="preserve"> Pharmacy</t>
  </si>
  <si>
    <t>البصرة للنفط والغاز</t>
  </si>
  <si>
    <t>جدول (1)</t>
  </si>
  <si>
    <t>عدد الطلبة المتخرجين في الجامعات كافة والجامعات التقنية والكليات الاهلية في الدراسات الجامعية الاولية موزعين حسب الجامعة والجنس للعام الدراسي 2017/2016</t>
  </si>
  <si>
    <t>القسم</t>
  </si>
  <si>
    <t>التربية للعلوم  الانسانية</t>
  </si>
  <si>
    <t>Education sciences</t>
  </si>
  <si>
    <t xml:space="preserve">college </t>
  </si>
  <si>
    <t>الهيئة العراقية للحاسبات والمعلوماتية</t>
  </si>
  <si>
    <t xml:space="preserve">سومر </t>
  </si>
  <si>
    <t>عدد الطلبة المتخرجين من الدراسات العليا فى الجامعات  كافة والهيئات العراقية موزعين حسب الجامعة والشهادة والجنس للعام الدراسي 2017/ 2018</t>
  </si>
  <si>
    <t>Number of Students Graduated from High Studies in the Iraqi Universities and Institutions distributed by University, Nationality and Sex For the Academic Year 2017 / 2018</t>
  </si>
  <si>
    <t xml:space="preserve">عدد الطلبة المتخرجين من الدراسات العليا في الجامعات كافة والهيئات العراقية موزعين حسب الجامعة والجنسية والجنس للعام الدراسي 2018/2017         </t>
  </si>
  <si>
    <t xml:space="preserve"> Al- Mustansiriyahl   </t>
  </si>
  <si>
    <t xml:space="preserve">الزراعة </t>
  </si>
  <si>
    <t xml:space="preserve">اقتصاديات الاعمال </t>
  </si>
  <si>
    <t xml:space="preserve">القانون </t>
  </si>
  <si>
    <t xml:space="preserve">الصيدلة </t>
  </si>
  <si>
    <t xml:space="preserve">التربية الاساسية </t>
  </si>
  <si>
    <t xml:space="preserve">Total of university </t>
  </si>
  <si>
    <t xml:space="preserve">علوم الحاسوب والرياضيات </t>
  </si>
  <si>
    <t xml:space="preserve">طب الاسنان </t>
  </si>
  <si>
    <t>علوم الحاسوب والرياضيات</t>
  </si>
  <si>
    <t>الهندسة الالكترونيات</t>
  </si>
  <si>
    <t>التقنية كركوك</t>
  </si>
  <si>
    <t xml:space="preserve"> Technical Kirkuk</t>
  </si>
  <si>
    <t>كلية الفنون التطبيقية بغداد</t>
  </si>
  <si>
    <t>College Arts technical Baghdad</t>
  </si>
  <si>
    <t xml:space="preserve">الكلية التقنية الادارية/البصرة </t>
  </si>
  <si>
    <t xml:space="preserve"> Technology  engineering\Basrah</t>
  </si>
  <si>
    <t>Administrative Technology \Basrah</t>
  </si>
  <si>
    <t>Sumer</t>
  </si>
  <si>
    <t>Number of Students Graduated from High Studies in the Iraqi Universities and Institutions distributed by UniversityNationality and Sex For the Academic Year 2017 / 2018</t>
  </si>
  <si>
    <t>Computer Sciences&amp;Mathematics</t>
  </si>
  <si>
    <t xml:space="preserve">Physical Education </t>
  </si>
  <si>
    <t>Biological technologies</t>
  </si>
  <si>
    <t>Business Economic</t>
  </si>
  <si>
    <t xml:space="preserve">  </t>
  </si>
  <si>
    <t xml:space="preserve">المحافظة </t>
  </si>
  <si>
    <t>عدد الجامعات الحكومية (الاكاديمية)</t>
  </si>
  <si>
    <t>عدد الجامعات (الاكاديمية)</t>
  </si>
  <si>
    <t xml:space="preserve">عدد الكليات (الاكاديمية) </t>
  </si>
  <si>
    <t xml:space="preserve"> عدد الكليات التقنية</t>
  </si>
  <si>
    <t xml:space="preserve">صلاح الدين </t>
  </si>
  <si>
    <t xml:space="preserve">ديالى </t>
  </si>
  <si>
    <t>النجف</t>
  </si>
  <si>
    <t>ذي قلر</t>
  </si>
  <si>
    <t xml:space="preserve">ميسان </t>
  </si>
  <si>
    <t xml:space="preserve">البصرة </t>
  </si>
  <si>
    <t xml:space="preserve">ذكور </t>
  </si>
  <si>
    <t xml:space="preserve">اناث </t>
  </si>
  <si>
    <t>عدد الطلبة في الكليات الحكومية</t>
  </si>
  <si>
    <t>موصل</t>
  </si>
  <si>
    <t xml:space="preserve">تكريت </t>
  </si>
  <si>
    <t>مستنصرية</t>
  </si>
  <si>
    <t>تكنلوجيا</t>
  </si>
  <si>
    <t>نهرين</t>
  </si>
  <si>
    <t>مجلس</t>
  </si>
  <si>
    <t>الهيئة العراقية</t>
  </si>
  <si>
    <t>فلوجة</t>
  </si>
  <si>
    <t xml:space="preserve">بابل </t>
  </si>
  <si>
    <t>قاسم</t>
  </si>
  <si>
    <t xml:space="preserve">ذي قار </t>
  </si>
  <si>
    <t>عدد الطلبة في الكليات التقنية</t>
  </si>
  <si>
    <t xml:space="preserve"> عدد الكليات  الاكاديمية والتقنية</t>
  </si>
  <si>
    <t xml:space="preserve">عدد الطلبة في الكليات الحكومية والتقنية </t>
  </si>
  <si>
    <t>Al- Anbar</t>
  </si>
  <si>
    <t>Salah AL-Deen</t>
  </si>
  <si>
    <t>Al-Najaf</t>
  </si>
  <si>
    <t>Maysan</t>
  </si>
  <si>
    <t>TOTAL</t>
  </si>
  <si>
    <t>Governorate</t>
  </si>
  <si>
    <t>male</t>
  </si>
  <si>
    <t>female</t>
  </si>
  <si>
    <t>total</t>
  </si>
  <si>
    <t>N.O.Universities</t>
  </si>
  <si>
    <t>N.O.Colleges</t>
  </si>
  <si>
    <t>N.O.Technical Colleges</t>
  </si>
  <si>
    <t>N.O. Academic &amp;Technical Colleges</t>
  </si>
  <si>
    <t>N.O. AcademicGovernorateUniversities</t>
  </si>
  <si>
    <t xml:space="preserve">N.O.Students GovernorateColleges </t>
  </si>
  <si>
    <t xml:space="preserve">N.O.Students Technical Colleges </t>
  </si>
  <si>
    <t xml:space="preserve"> Colleges</t>
  </si>
  <si>
    <t>جدول(38)</t>
  </si>
  <si>
    <t>عدد الوحدات للدراسات العليا وعدد الطلبة المتخرجين منها حسب الجنس والمحافظة للعام الدراسي 2018/2017</t>
  </si>
  <si>
    <t xml:space="preserve"> Table (38)</t>
  </si>
  <si>
    <t>جدول  ( 39 )</t>
  </si>
  <si>
    <t xml:space="preserve">(39) Table </t>
  </si>
  <si>
    <t xml:space="preserve">  تابع جدول ( 39 )</t>
  </si>
  <si>
    <t>Table( 39 ) con .</t>
  </si>
  <si>
    <t>جدول ( 40 )</t>
  </si>
  <si>
    <t xml:space="preserve">( 40 ) Table </t>
  </si>
  <si>
    <t xml:space="preserve"> تابع جدول ( 40 )</t>
  </si>
  <si>
    <t>Table( 40 ) Con .</t>
  </si>
  <si>
    <t>جدول (41)</t>
  </si>
  <si>
    <t>Table(41)</t>
  </si>
  <si>
    <t xml:space="preserve"> تابع جدول (41)</t>
  </si>
  <si>
    <t>Table(41) Con .</t>
  </si>
  <si>
    <t>جدول  ( 42 )</t>
  </si>
  <si>
    <t xml:space="preserve">Table  ( 42 ) </t>
  </si>
  <si>
    <t>جدول  (43 )</t>
  </si>
  <si>
    <t>Table (43 )</t>
  </si>
  <si>
    <t>جدول ( 44 )</t>
  </si>
  <si>
    <t>Table (44)</t>
  </si>
  <si>
    <t>جدول (45 )</t>
  </si>
  <si>
    <t>Table (45 )</t>
  </si>
  <si>
    <t>جدول  (46)</t>
  </si>
  <si>
    <t>Table (46)</t>
  </si>
  <si>
    <t>جدول (47)</t>
  </si>
  <si>
    <t xml:space="preserve"> (47) Table</t>
  </si>
  <si>
    <t>جدول (48 )</t>
  </si>
  <si>
    <t>Table (48 )</t>
  </si>
  <si>
    <t>جدول (49 )</t>
  </si>
  <si>
    <t>Table (49 )</t>
  </si>
  <si>
    <t>جدول (50 )</t>
  </si>
  <si>
    <t>Table  (50 )</t>
  </si>
  <si>
    <t>Electronics Engineering</t>
  </si>
  <si>
    <t>جدول  (51 )</t>
  </si>
  <si>
    <t xml:space="preserve">(51 ) Table </t>
  </si>
  <si>
    <t>جدول  (52 )</t>
  </si>
  <si>
    <t xml:space="preserve">(52 ) Table </t>
  </si>
  <si>
    <t xml:space="preserve">( 53 ) جدول </t>
  </si>
  <si>
    <t xml:space="preserve">( 53 ) Table </t>
  </si>
  <si>
    <t>جدول (54)</t>
  </si>
  <si>
    <t>Table (54)</t>
  </si>
  <si>
    <t>جدول ( 55 )</t>
  </si>
  <si>
    <t>Table ( 55 )</t>
  </si>
  <si>
    <t>جدول (56)</t>
  </si>
  <si>
    <t xml:space="preserve">(56) Table </t>
  </si>
  <si>
    <t>جدول (57)</t>
  </si>
  <si>
    <t xml:space="preserve"> (57) Table </t>
  </si>
  <si>
    <t>جدول ( 58 )</t>
  </si>
  <si>
    <t xml:space="preserve">( 58 ) Table  </t>
  </si>
  <si>
    <t>جدول (59)</t>
  </si>
  <si>
    <t xml:space="preserve">(59) Table </t>
  </si>
  <si>
    <t>جدول (60)</t>
  </si>
  <si>
    <t xml:space="preserve">(60) Table </t>
  </si>
  <si>
    <t>جدول ( 61 )</t>
  </si>
  <si>
    <t xml:space="preserve">( 61 ) Table  </t>
  </si>
  <si>
    <t>جدول (62)</t>
  </si>
  <si>
    <t>جدول (63)</t>
  </si>
  <si>
    <t>جدول ( 64 )</t>
  </si>
  <si>
    <t>جدول (65)</t>
  </si>
  <si>
    <t>Table  (65)</t>
  </si>
  <si>
    <t>جدول (66)</t>
  </si>
  <si>
    <t>Table (66)</t>
  </si>
  <si>
    <t>جدول (67)</t>
  </si>
  <si>
    <t>Table(67)</t>
  </si>
  <si>
    <t>Table(68)</t>
  </si>
  <si>
    <t>جدول (69)</t>
  </si>
  <si>
    <t>Table  (69)</t>
  </si>
  <si>
    <t>جدول (70)</t>
  </si>
  <si>
    <t>جدول (71)</t>
  </si>
  <si>
    <t>Table (71)</t>
  </si>
  <si>
    <t xml:space="preserve">المجلس </t>
  </si>
  <si>
    <t>Board</t>
  </si>
  <si>
    <t>الهيئة</t>
  </si>
  <si>
    <t>commission</t>
  </si>
  <si>
    <t>Education for sciences</t>
  </si>
  <si>
    <t>Number units of higher education studies &amp;it`s graduats by gender &amp;governorate for 2018/2017</t>
  </si>
  <si>
    <r>
      <t>عدد الطلبة العراقيين المتخرجين من الدراسات العليا في</t>
    </r>
    <r>
      <rPr>
        <b/>
        <sz val="18"/>
        <rFont val="Arial"/>
        <family val="2"/>
      </rPr>
      <t xml:space="preserve"> جامعة بغداد </t>
    </r>
    <r>
      <rPr>
        <b/>
        <sz val="14"/>
        <rFont val="Arial"/>
        <family val="2"/>
      </rPr>
      <t xml:space="preserve">موزعين حسب الكلية والشهادة والجنس للعام الدراسي 2018/2017 </t>
    </r>
  </si>
  <si>
    <r>
      <t xml:space="preserve"> Number of Iraqi Students Graduated From High Studies in</t>
    </r>
    <r>
      <rPr>
        <b/>
        <sz val="18"/>
        <rFont val="Arial"/>
        <family val="2"/>
      </rPr>
      <t xml:space="preserve"> Baghdad University</t>
    </r>
    <r>
      <rPr>
        <b/>
        <sz val="14"/>
        <rFont val="Arial"/>
        <family val="2"/>
      </rPr>
      <t xml:space="preserve">  Distributed by College , Certificate and Sex For the Academic Year 2017 / 2018 </t>
    </r>
  </si>
  <si>
    <r>
      <t>عدد الطلبة العراقيين المتخرجين من الدراسات العليا في</t>
    </r>
    <r>
      <rPr>
        <b/>
        <sz val="18"/>
        <rFont val="Arial"/>
        <family val="2"/>
      </rPr>
      <t xml:space="preserve"> الجامعة المستنصرية</t>
    </r>
    <r>
      <rPr>
        <b/>
        <sz val="14"/>
        <rFont val="Arial"/>
        <family val="2"/>
      </rPr>
      <t xml:space="preserve"> موزعين حسب الكلية والشهادة والجنس للعام الدراسي 2018/2017 </t>
    </r>
  </si>
  <si>
    <r>
      <t xml:space="preserve"> Number of Iraqi Students Post Graduated from</t>
    </r>
    <r>
      <rPr>
        <b/>
        <sz val="18"/>
        <rFont val="Arial"/>
        <family val="2"/>
      </rPr>
      <t xml:space="preserve"> AL-Mustansiriya University</t>
    </r>
    <r>
      <rPr>
        <b/>
        <sz val="14"/>
        <rFont val="Arial"/>
        <family val="2"/>
      </rPr>
      <t xml:space="preserve"> Distributed by College, Certificate and Sex for The Academic Year 2017-2018  </t>
    </r>
  </si>
  <si>
    <r>
      <t xml:space="preserve"> عدد الطلبة العراقيين المتخرجين من الدراسات العليا في </t>
    </r>
    <r>
      <rPr>
        <b/>
        <sz val="18"/>
        <rFont val="Arial"/>
        <family val="2"/>
      </rPr>
      <t>الجامعة التكنولوجية</t>
    </r>
    <r>
      <rPr>
        <b/>
        <sz val="14"/>
        <rFont val="Arial"/>
        <family val="2"/>
      </rPr>
      <t xml:space="preserve"> موزعين حسب القسم والشهادة والجنس للعام الدراسي 2018/2017</t>
    </r>
  </si>
  <si>
    <r>
      <t>Number of Iraqi Students Post Graduated from</t>
    </r>
    <r>
      <rPr>
        <b/>
        <sz val="18"/>
        <rFont val="Arabic Transparent"/>
      </rPr>
      <t xml:space="preserve"> Technology University</t>
    </r>
    <r>
      <rPr>
        <b/>
        <sz val="12"/>
        <rFont val="Arabic Transparent"/>
        <charset val="178"/>
      </rPr>
      <t xml:space="preserve"> Distributed by  Department,  Certificate and Sex for The Academic Year  2017/2018 </t>
    </r>
  </si>
  <si>
    <r>
      <t xml:space="preserve">عدد الطلبة العراقيين المتخرجين من الدراسات العليا في </t>
    </r>
    <r>
      <rPr>
        <b/>
        <sz val="18"/>
        <rFont val="Arial"/>
        <family val="2"/>
      </rPr>
      <t xml:space="preserve">جامعة النهرين </t>
    </r>
    <r>
      <rPr>
        <b/>
        <sz val="14"/>
        <rFont val="Arial"/>
        <family val="2"/>
      </rPr>
      <t xml:space="preserve">موزعين حسب الكلية والشهادة والجنس للعام الدراسي 2018/2017 </t>
    </r>
  </si>
  <si>
    <r>
      <t xml:space="preserve"> Number of Iraqi Students Post Graduated from</t>
    </r>
    <r>
      <rPr>
        <b/>
        <sz val="18"/>
        <rFont val="Arial"/>
        <family val="2"/>
      </rPr>
      <t xml:space="preserve"> Al - Nahrain University</t>
    </r>
    <r>
      <rPr>
        <b/>
        <sz val="14"/>
        <rFont val="Arial"/>
        <family val="2"/>
      </rPr>
      <t xml:space="preserve"> Distributed by College,Certificate and Sex for The Academic Year 2017 \2018  </t>
    </r>
  </si>
  <si>
    <r>
      <t>عدد الطلبة العراقيين المتخرجين من الدراسات العليا في</t>
    </r>
    <r>
      <rPr>
        <b/>
        <sz val="18"/>
        <rFont val="Arial"/>
        <family val="2"/>
      </rPr>
      <t xml:space="preserve"> الجامعة العراقية</t>
    </r>
    <r>
      <rPr>
        <b/>
        <sz val="14"/>
        <rFont val="Arial"/>
        <family val="2"/>
      </rPr>
      <t xml:space="preserve"> موزعين حسب الكلية والشهادة والجنس للعام الدراسي 2018/2017 </t>
    </r>
  </si>
  <si>
    <r>
      <t xml:space="preserve"> Number of Iraqi Students Post Graduated from</t>
    </r>
    <r>
      <rPr>
        <b/>
        <sz val="18"/>
        <rFont val="Arial"/>
        <family val="2"/>
      </rPr>
      <t xml:space="preserve"> Al -Iraqia  University</t>
    </r>
    <r>
      <rPr>
        <b/>
        <sz val="14"/>
        <rFont val="Arial"/>
        <family val="2"/>
      </rPr>
      <t xml:space="preserve"> Distributed by College, Certificate and Sex for The Academic Year 2017/2018  </t>
    </r>
  </si>
  <si>
    <r>
      <t>عدد الطلبة العراقيين المتخرجين من الدراسات العليا في ا</t>
    </r>
    <r>
      <rPr>
        <b/>
        <sz val="18"/>
        <rFont val="Arial"/>
        <family val="2"/>
      </rPr>
      <t>لمجلس العراقي للاختصاصات الطبية</t>
    </r>
    <r>
      <rPr>
        <b/>
        <sz val="14"/>
        <rFont val="Arial"/>
        <family val="2"/>
      </rPr>
      <t xml:space="preserve"> موزعين حسب الكلية والشهادة والجنس للعام الدراسي 2017 / 2018 </t>
    </r>
  </si>
  <si>
    <r>
      <t>The number of Iraqi students graduating from</t>
    </r>
    <r>
      <rPr>
        <b/>
        <sz val="18"/>
        <rFont val="Arial"/>
        <family val="2"/>
      </rPr>
      <t xml:space="preserve">  High Studies in the Iraqi Board for Medical Specialties</t>
    </r>
    <r>
      <rPr>
        <b/>
        <sz val="14"/>
        <rFont val="Arial"/>
        <family val="2"/>
      </rPr>
      <t xml:space="preserve"> Distributors by the Board and the certificate and sex for the academic year 2017/2018</t>
    </r>
  </si>
  <si>
    <r>
      <t xml:space="preserve">عدد الطلبة العراقيين المتخرجين من الدراسات العليا في </t>
    </r>
    <r>
      <rPr>
        <b/>
        <sz val="18"/>
        <rFont val="Arial"/>
        <family val="2"/>
      </rPr>
      <t xml:space="preserve">الهيئة العراقية للحاسبات والمعلوماتية </t>
    </r>
    <r>
      <rPr>
        <b/>
        <sz val="14"/>
        <rFont val="Arial"/>
        <family val="2"/>
      </rPr>
      <t>موزعين حسب الهيئة والجنس للعام الدراسي 2018/2017</t>
    </r>
  </si>
  <si>
    <r>
      <t xml:space="preserve">Number of Iraqi Students Graduated from </t>
    </r>
    <r>
      <rPr>
        <b/>
        <sz val="18"/>
        <rFont val="Arial"/>
        <family val="2"/>
      </rPr>
      <t>high Studies at Iraqi commission for computer and information</t>
    </r>
    <r>
      <rPr>
        <b/>
        <sz val="14"/>
        <rFont val="Arial"/>
        <family val="2"/>
      </rPr>
      <t xml:space="preserve"> Distributed by College and Sex for the Academic Year 2017/2018</t>
    </r>
  </si>
  <si>
    <r>
      <t xml:space="preserve">عدد الطلبة العراقيين المتخرجين من الدراسات العليا في </t>
    </r>
    <r>
      <rPr>
        <b/>
        <sz val="18"/>
        <rFont val="Arial"/>
        <family val="2"/>
      </rPr>
      <t xml:space="preserve">جامعة الموصل </t>
    </r>
    <r>
      <rPr>
        <b/>
        <sz val="14"/>
        <rFont val="Arial"/>
        <family val="2"/>
      </rPr>
      <t xml:space="preserve">موزعين حسب الكلية والشهادة والجنس للعام الدراسي 2018/2017 </t>
    </r>
  </si>
  <si>
    <r>
      <t>Number of Iraqi Students Post Graduated from</t>
    </r>
    <r>
      <rPr>
        <b/>
        <sz val="18"/>
        <rFont val="Arial"/>
        <family val="2"/>
      </rPr>
      <t xml:space="preserve"> AL_ Mosul University</t>
    </r>
    <r>
      <rPr>
        <b/>
        <sz val="12"/>
        <rFont val="Arial"/>
        <family val="2"/>
      </rPr>
      <t xml:space="preserve"> Distributed by College,Certificate and Sex for The Academic Year 2017\2018</t>
    </r>
  </si>
  <si>
    <r>
      <t xml:space="preserve">عدد الطلبة العراقيين المتخرجين من الدراسات العليا في </t>
    </r>
    <r>
      <rPr>
        <b/>
        <sz val="18"/>
        <rFont val="Arial"/>
        <family val="2"/>
      </rPr>
      <t>جامعة نينوى</t>
    </r>
    <r>
      <rPr>
        <b/>
        <sz val="14"/>
        <rFont val="Arial"/>
        <family val="2"/>
      </rPr>
      <t xml:space="preserve"> موزعين حسب الكلية والشهادة والجنس للعام الدراسي 2018/2017 </t>
    </r>
  </si>
  <si>
    <r>
      <t>Number of Iraqi Students Post Graduated from</t>
    </r>
    <r>
      <rPr>
        <b/>
        <sz val="18"/>
        <rFont val="Arial"/>
        <family val="2"/>
      </rPr>
      <t xml:space="preserve"> Nineveh University</t>
    </r>
    <r>
      <rPr>
        <b/>
        <sz val="14"/>
        <rFont val="Arial"/>
        <family val="2"/>
      </rPr>
      <t xml:space="preserve"> Distributed by College,Certificate and Sex for The Academic Year 2017\2018</t>
    </r>
  </si>
  <si>
    <r>
      <t xml:space="preserve">  عدد الطلبة العراقيين المتخرجين من الدراسات العليا  في </t>
    </r>
    <r>
      <rPr>
        <b/>
        <sz val="18"/>
        <rFont val="Arial"/>
        <family val="2"/>
      </rPr>
      <t xml:space="preserve">جامعة البصرة </t>
    </r>
    <r>
      <rPr>
        <b/>
        <sz val="14"/>
        <rFont val="Arial"/>
        <family val="2"/>
      </rPr>
      <t xml:space="preserve">موزعين حسب الكلية والشهادة والجنس للعام الدراسي 2018/2017 </t>
    </r>
  </si>
  <si>
    <r>
      <t xml:space="preserve"> Number of Iraqi Students Post Graduated from</t>
    </r>
    <r>
      <rPr>
        <b/>
        <sz val="18"/>
        <rFont val="Arial"/>
        <family val="2"/>
      </rPr>
      <t xml:space="preserve"> AL_ Basrah  University</t>
    </r>
    <r>
      <rPr>
        <b/>
        <sz val="14"/>
        <rFont val="Arial"/>
        <family val="2"/>
      </rPr>
      <t xml:space="preserve"> Distributed by College, Certificate and Sex for TheAcademic Year 2017\2018                                                                                                                                   </t>
    </r>
  </si>
  <si>
    <r>
      <t>عدد الطلبة العراقيين المتخرجين من الدراسات العليا في</t>
    </r>
    <r>
      <rPr>
        <b/>
        <sz val="18"/>
        <rFont val="Arial"/>
        <family val="2"/>
      </rPr>
      <t xml:space="preserve"> جامعة الكوفة </t>
    </r>
    <r>
      <rPr>
        <b/>
        <sz val="14"/>
        <rFont val="Arial"/>
        <family val="2"/>
      </rPr>
      <t xml:space="preserve">موزعين حسب الكلية والشهادة والجنس للعام الدراسي 2018/2017 </t>
    </r>
  </si>
  <si>
    <r>
      <t xml:space="preserve">                                                  Number of Iraqi Students Post Graduated from </t>
    </r>
    <r>
      <rPr>
        <b/>
        <sz val="18"/>
        <rFont val="Arial"/>
        <family val="2"/>
      </rPr>
      <t xml:space="preserve"> AL_ Kufa University </t>
    </r>
    <r>
      <rPr>
        <b/>
        <sz val="14"/>
        <rFont val="Arial"/>
        <family val="2"/>
      </rPr>
      <t>Distributed by College,  Certificate and Sex for The Academic Year 2017/2018</t>
    </r>
  </si>
  <si>
    <r>
      <t xml:space="preserve">عدد الطلبة العراقيين المتخرجين من الدراسات العليا في </t>
    </r>
    <r>
      <rPr>
        <b/>
        <sz val="18"/>
        <rFont val="Arial"/>
        <family val="2"/>
      </rPr>
      <t xml:space="preserve">جامعة تكريت </t>
    </r>
    <r>
      <rPr>
        <b/>
        <sz val="14"/>
        <rFont val="Arial"/>
        <family val="2"/>
      </rPr>
      <t xml:space="preserve">موزعين حسب الكلية والشهادة والجنس للعام الدراسي 2018/2017 </t>
    </r>
  </si>
  <si>
    <r>
      <t xml:space="preserve">   Number of Iraqi Students Post Graduated from </t>
    </r>
    <r>
      <rPr>
        <b/>
        <sz val="18"/>
        <rFont val="Arial"/>
        <family val="2"/>
      </rPr>
      <t>Tikrit  University</t>
    </r>
    <r>
      <rPr>
        <b/>
        <sz val="14"/>
        <rFont val="Arial"/>
        <family val="2"/>
      </rPr>
      <t xml:space="preserve"> Distributed by College,  Certificate and Sex for The Academic Year 2017/2018</t>
    </r>
  </si>
  <si>
    <r>
      <t>عدد الطلبة العراقيين المتخرجين من الدراسات العليا في</t>
    </r>
    <r>
      <rPr>
        <b/>
        <sz val="18"/>
        <rFont val="Arial"/>
        <family val="2"/>
      </rPr>
      <t xml:space="preserve"> جامعة سامراء </t>
    </r>
    <r>
      <rPr>
        <b/>
        <sz val="14"/>
        <rFont val="Arial"/>
        <family val="2"/>
      </rPr>
      <t xml:space="preserve">موزعين حسب الكلية والشهادة والجنس للعام الدراسي 2018/2017 </t>
    </r>
  </si>
  <si>
    <r>
      <t xml:space="preserve">The number of Iraqi students graduated from High studies from </t>
    </r>
    <r>
      <rPr>
        <b/>
        <sz val="18"/>
        <rFont val="Arial"/>
        <family val="2"/>
      </rPr>
      <t xml:space="preserve">Samarra University </t>
    </r>
    <r>
      <rPr>
        <b/>
        <sz val="14"/>
        <rFont val="Arial"/>
        <family val="2"/>
      </rPr>
      <t>,distributors by the college    certificate and sex for the academic year  2017/2018</t>
    </r>
  </si>
  <si>
    <r>
      <t xml:space="preserve">عدد الطلبة العراقيين المتخرجين من الدراسات العليا في </t>
    </r>
    <r>
      <rPr>
        <b/>
        <sz val="18"/>
        <rFont val="Arial"/>
        <family val="2"/>
      </rPr>
      <t xml:space="preserve">جامعة القادسية </t>
    </r>
    <r>
      <rPr>
        <b/>
        <sz val="14"/>
        <rFont val="Arial"/>
        <family val="2"/>
      </rPr>
      <t xml:space="preserve">موزعين حسب الكلية والشهادة والجنس للعام الدراسي 2018/2017 </t>
    </r>
  </si>
  <si>
    <r>
      <t xml:space="preserve">The number of Iraqi students graduated from High studies from </t>
    </r>
    <r>
      <rPr>
        <b/>
        <sz val="18"/>
        <rFont val="Arial"/>
        <family val="2"/>
      </rPr>
      <t xml:space="preserve">AL-Qadisiya University </t>
    </r>
    <r>
      <rPr>
        <b/>
        <sz val="14"/>
        <rFont val="Arial"/>
        <family val="2"/>
      </rPr>
      <t>,distributed by the college  ,  certificate and sex for the academic year 2017/2018</t>
    </r>
  </si>
  <si>
    <r>
      <t xml:space="preserve">عدد الطلبة العراقيين المتخرجين من الدراسات العليا في </t>
    </r>
    <r>
      <rPr>
        <b/>
        <sz val="18"/>
        <rFont val="Arial"/>
        <family val="2"/>
      </rPr>
      <t xml:space="preserve">جامعة الانبار </t>
    </r>
    <r>
      <rPr>
        <b/>
        <sz val="14"/>
        <rFont val="Arial"/>
        <family val="2"/>
      </rPr>
      <t>موزعين حسب الكلية والشهادة والجنس للعام الدراسي 2018/2017</t>
    </r>
  </si>
  <si>
    <r>
      <t>The number of Iraqi students graduated from High studies from</t>
    </r>
    <r>
      <rPr>
        <b/>
        <sz val="18"/>
        <rFont val="Arial"/>
        <family val="2"/>
      </rPr>
      <t xml:space="preserve"> AL-Anbar University</t>
    </r>
    <r>
      <rPr>
        <b/>
        <sz val="14"/>
        <rFont val="Arial"/>
        <family val="2"/>
      </rPr>
      <t xml:space="preserve"> ,distributed by the college  ,  certificate and sex for the academic year 2017\2018</t>
    </r>
  </si>
  <si>
    <r>
      <t xml:space="preserve">عدد الطلبة العراقيين المتخرجين من الدراسات العليا في </t>
    </r>
    <r>
      <rPr>
        <b/>
        <sz val="18"/>
        <rFont val="Arial"/>
        <family val="2"/>
      </rPr>
      <t xml:space="preserve">جامعة الفلوجة </t>
    </r>
    <r>
      <rPr>
        <b/>
        <sz val="14"/>
        <rFont val="Arial"/>
        <family val="2"/>
      </rPr>
      <t xml:space="preserve">موزعين حسب الكلية والشهادة والجنس للعام الدراسي 2018/2017 </t>
    </r>
  </si>
  <si>
    <r>
      <t>The number of Iraqi students graduated from High studies from</t>
    </r>
    <r>
      <rPr>
        <b/>
        <sz val="18"/>
        <rFont val="Arial"/>
        <family val="2"/>
      </rPr>
      <t xml:space="preserve"> AL_Faluja University </t>
    </r>
    <r>
      <rPr>
        <b/>
        <sz val="14"/>
        <rFont val="Arial"/>
        <family val="2"/>
      </rPr>
      <t>,distributed by the college  , certificate and sex for the academic year 2017\2018</t>
    </r>
  </si>
  <si>
    <r>
      <t xml:space="preserve">عدد الطلبة العراقيين المتخرجين من الدراسات العليا في </t>
    </r>
    <r>
      <rPr>
        <b/>
        <sz val="18"/>
        <rFont val="Arial"/>
        <family val="2"/>
      </rPr>
      <t xml:space="preserve">جامعة بابل </t>
    </r>
    <r>
      <rPr>
        <b/>
        <sz val="14"/>
        <rFont val="Arial"/>
        <family val="2"/>
      </rPr>
      <t xml:space="preserve">موزعين حسب الكلية والشهادة والجنس للعام الدراسي 2018/2017  </t>
    </r>
  </si>
  <si>
    <r>
      <t>The number of Iraqi students graduated from High studies from</t>
    </r>
    <r>
      <rPr>
        <b/>
        <sz val="18"/>
        <rFont val="Arial"/>
        <family val="2"/>
      </rPr>
      <t xml:space="preserve"> Babylon University</t>
    </r>
    <r>
      <rPr>
        <b/>
        <sz val="14"/>
        <rFont val="Arial"/>
        <family val="2"/>
      </rPr>
      <t xml:space="preserve"> ,distributed by the college, certificate and sex for the academic year 2017\2018</t>
    </r>
  </si>
  <si>
    <r>
      <t>عدد الطلبة العراقيين المتخرجين من الدراسات العليا في</t>
    </r>
    <r>
      <rPr>
        <b/>
        <sz val="18"/>
        <rFont val="Arial"/>
        <family val="2"/>
      </rPr>
      <t xml:space="preserve"> جامعة قاسم الخضراء </t>
    </r>
    <r>
      <rPr>
        <b/>
        <sz val="14"/>
        <rFont val="Arial"/>
        <family val="2"/>
      </rPr>
      <t xml:space="preserve">موزعين حسب الكلية والشهادة والجنس للعام الدراسي 2018/2017 </t>
    </r>
  </si>
  <si>
    <r>
      <t>The number of Iraqi students graduated from High studies from</t>
    </r>
    <r>
      <rPr>
        <b/>
        <sz val="18"/>
        <rFont val="Arial"/>
        <family val="2"/>
      </rPr>
      <t xml:space="preserve"> Qasim AL-Khadhraa University</t>
    </r>
    <r>
      <rPr>
        <b/>
        <sz val="14"/>
        <rFont val="Arial"/>
        <family val="2"/>
      </rPr>
      <t xml:space="preserve"> ,distributed by the college  , certificate and sex for the academic year 2017\2018</t>
    </r>
  </si>
  <si>
    <r>
      <t xml:space="preserve">عدد الطلبة العراقيين المتخرجين من الدراسات العليا في </t>
    </r>
    <r>
      <rPr>
        <b/>
        <sz val="18"/>
        <rFont val="Arial"/>
        <family val="2"/>
      </rPr>
      <t>جامعة ديالى</t>
    </r>
    <r>
      <rPr>
        <b/>
        <sz val="14"/>
        <rFont val="Arial"/>
        <family val="2"/>
      </rPr>
      <t xml:space="preserve"> موزعين حسب الكلية والشهادة والجنس للعام الدراسي 2018/2017 </t>
    </r>
  </si>
  <si>
    <r>
      <t>The number of Iraqi students graduated from High studies from</t>
    </r>
    <r>
      <rPr>
        <b/>
        <sz val="18"/>
        <rFont val="Arial"/>
        <family val="2"/>
      </rPr>
      <t xml:space="preserve"> Diala University</t>
    </r>
    <r>
      <rPr>
        <b/>
        <sz val="14"/>
        <rFont val="Arial"/>
        <family val="2"/>
      </rPr>
      <t xml:space="preserve"> ,distributed by the college  , certificate and sex for the academic year 2017\2018</t>
    </r>
  </si>
  <si>
    <r>
      <t xml:space="preserve">عدد الطلبة العراقيين المتخرجين من الدراسات العليا في </t>
    </r>
    <r>
      <rPr>
        <b/>
        <sz val="18"/>
        <rFont val="Arial"/>
        <family val="2"/>
      </rPr>
      <t>جامعة كربلاء</t>
    </r>
    <r>
      <rPr>
        <b/>
        <sz val="14"/>
        <rFont val="Arial"/>
        <family val="2"/>
      </rPr>
      <t xml:space="preserve"> موزعين حسب الكلية والشهادة والجنس للعام الدراسي 2018/2017 </t>
    </r>
  </si>
  <si>
    <r>
      <t>The number of Iraqi students graduated from High studies from</t>
    </r>
    <r>
      <rPr>
        <b/>
        <sz val="18"/>
        <rFont val="Arial"/>
        <family val="2"/>
      </rPr>
      <t xml:space="preserve"> Kerbela University</t>
    </r>
    <r>
      <rPr>
        <b/>
        <sz val="14"/>
        <rFont val="Arial"/>
        <family val="2"/>
      </rPr>
      <t xml:space="preserve"> ,distributed by the college, certificate and sex for the academic year 2017\2018</t>
    </r>
  </si>
  <si>
    <r>
      <t xml:space="preserve">عدد الطلبة العراقيين المتخرجين من الدراسات العليا في </t>
    </r>
    <r>
      <rPr>
        <b/>
        <sz val="18"/>
        <rFont val="Arial"/>
        <family val="2"/>
      </rPr>
      <t>جامعة ذي قار</t>
    </r>
    <r>
      <rPr>
        <b/>
        <sz val="14"/>
        <rFont val="Arial"/>
        <family val="2"/>
      </rPr>
      <t xml:space="preserve"> موزعين حسب الكلية والشهادة والجنس للعام الدراسي 2018/2017 </t>
    </r>
  </si>
  <si>
    <r>
      <t xml:space="preserve">The number of Iraqi students graduated from High studies from </t>
    </r>
    <r>
      <rPr>
        <b/>
        <sz val="18"/>
        <rFont val="Arial"/>
        <family val="2"/>
      </rPr>
      <t>Thi-Qar University</t>
    </r>
    <r>
      <rPr>
        <b/>
        <sz val="14"/>
        <rFont val="Arial"/>
        <family val="2"/>
      </rPr>
      <t xml:space="preserve"> ,distributors by the college  ,  certificate and sex for the academic year  2017\2018</t>
    </r>
  </si>
  <si>
    <r>
      <t xml:space="preserve">عدد الطلبة العراقيين المتخرجين من الدراسات العليا في </t>
    </r>
    <r>
      <rPr>
        <b/>
        <sz val="18"/>
        <rFont val="Arial"/>
        <family val="2"/>
      </rPr>
      <t>جامعة سومر</t>
    </r>
    <r>
      <rPr>
        <b/>
        <sz val="14"/>
        <rFont val="Arial"/>
        <family val="2"/>
      </rPr>
      <t xml:space="preserve"> موزعين حسب الكلية والشهادة والجنس للعام الدراسي 2018/2017 </t>
    </r>
  </si>
  <si>
    <r>
      <t xml:space="preserve">The number of Iraqi students graduated from High studies from </t>
    </r>
    <r>
      <rPr>
        <b/>
        <sz val="18"/>
        <rFont val="Arial"/>
        <family val="2"/>
      </rPr>
      <t>Summer University</t>
    </r>
    <r>
      <rPr>
        <b/>
        <sz val="14"/>
        <rFont val="Arial"/>
        <family val="2"/>
      </rPr>
      <t xml:space="preserve"> ,distributors by the college  ,  certificate and sex for the academic year  2017\2018</t>
    </r>
  </si>
  <si>
    <r>
      <t xml:space="preserve">عدد الطلبة العراقيين المتخرجين من الدراسات العليا في </t>
    </r>
    <r>
      <rPr>
        <b/>
        <sz val="18"/>
        <rFont val="Arial"/>
        <family val="2"/>
      </rPr>
      <t xml:space="preserve">جامعة واسط </t>
    </r>
    <r>
      <rPr>
        <b/>
        <sz val="14"/>
        <rFont val="Arial"/>
        <family val="2"/>
      </rPr>
      <t>موزعين حسب الكلية والشهادة والجنس للعام الدراسي 2018/2017</t>
    </r>
  </si>
  <si>
    <r>
      <t>The number of Iraqi students graduated from High studies from</t>
    </r>
    <r>
      <rPr>
        <b/>
        <sz val="18"/>
        <rFont val="Arial"/>
        <family val="2"/>
      </rPr>
      <t xml:space="preserve"> Wasit University</t>
    </r>
    <r>
      <rPr>
        <b/>
        <sz val="14"/>
        <rFont val="Arial"/>
        <family val="2"/>
      </rPr>
      <t xml:space="preserve"> ,distributors by the college  ,   certificate and sex for the academic year 2017\2018</t>
    </r>
  </si>
  <si>
    <r>
      <t xml:space="preserve">عدد الطلبة العراقيين المتخرجين من الدراسات العليا في </t>
    </r>
    <r>
      <rPr>
        <b/>
        <sz val="18"/>
        <rFont val="Arial"/>
        <family val="2"/>
      </rPr>
      <t>جامعة كركوك</t>
    </r>
    <r>
      <rPr>
        <b/>
        <sz val="14"/>
        <rFont val="Arial"/>
        <family val="2"/>
      </rPr>
      <t xml:space="preserve"> موزعين حسب الكلية والشهادة والجنس للعام الدراسي 2018/2017 </t>
    </r>
  </si>
  <si>
    <r>
      <t xml:space="preserve">The number of Iraqi students graduated from High studies from </t>
    </r>
    <r>
      <rPr>
        <b/>
        <sz val="18"/>
        <rFont val="Arial"/>
        <family val="2"/>
      </rPr>
      <t>Kirkuk University</t>
    </r>
    <r>
      <rPr>
        <b/>
        <sz val="14"/>
        <rFont val="Arial"/>
        <family val="2"/>
      </rPr>
      <t xml:space="preserve"> ,distributors by the college  ,certificate and sex for the academic year 2017\2018</t>
    </r>
  </si>
  <si>
    <r>
      <t xml:space="preserve">عدد الطلبة العراقيين المتخرجين من الدراسات العليا في </t>
    </r>
    <r>
      <rPr>
        <b/>
        <sz val="18"/>
        <rFont val="Arial"/>
        <family val="2"/>
      </rPr>
      <t xml:space="preserve">جامعة ميسان </t>
    </r>
    <r>
      <rPr>
        <b/>
        <sz val="14"/>
        <rFont val="Arial"/>
        <family val="2"/>
      </rPr>
      <t xml:space="preserve">موزعين حسب الكلية والشهادة والجنس للعام الدراسي 2018/2017 </t>
    </r>
  </si>
  <si>
    <r>
      <t xml:space="preserve">The number of Iraqi students graduated from High studies from </t>
    </r>
    <r>
      <rPr>
        <b/>
        <sz val="18"/>
        <rFont val="Arial"/>
        <family val="2"/>
      </rPr>
      <t>Missan University</t>
    </r>
    <r>
      <rPr>
        <b/>
        <sz val="14"/>
        <rFont val="Arial"/>
        <family val="2"/>
      </rPr>
      <t xml:space="preserve"> ,distributors by the college  ,certificate and sex for the academic year 2017\2018</t>
    </r>
  </si>
  <si>
    <r>
      <t>عدد الطلبة العراقيين المتخرجين من الدراسات العليا في</t>
    </r>
    <r>
      <rPr>
        <b/>
        <sz val="18"/>
        <rFont val="Arial"/>
        <family val="2"/>
      </rPr>
      <t xml:space="preserve"> جامعة المثنى</t>
    </r>
    <r>
      <rPr>
        <b/>
        <sz val="14"/>
        <rFont val="Arial"/>
        <family val="2"/>
      </rPr>
      <t xml:space="preserve"> موزعين حسب الكلية  والشهادة والجنس للعام الدراسي 2018/2017 </t>
    </r>
  </si>
  <si>
    <r>
      <t xml:space="preserve">The number of Iraqi students graduated from High studies from </t>
    </r>
    <r>
      <rPr>
        <b/>
        <sz val="18"/>
        <rFont val="Arial"/>
        <family val="2"/>
      </rPr>
      <t>AL. Muthana University</t>
    </r>
    <r>
      <rPr>
        <b/>
        <sz val="14"/>
        <rFont val="Arial"/>
        <family val="2"/>
      </rPr>
      <t xml:space="preserve"> ,distributors by the college  ,certificate and sex for the academic year  2017\2018</t>
    </r>
  </si>
  <si>
    <r>
      <t xml:space="preserve"> عدد الطلبة العراقيين المتخرجين من الدراسات العليا  في </t>
    </r>
    <r>
      <rPr>
        <b/>
        <sz val="18"/>
        <rFont val="Arial"/>
        <family val="2"/>
      </rPr>
      <t xml:space="preserve">الجامعة التقنية في المنطقة الشمالية </t>
    </r>
    <r>
      <rPr>
        <b/>
        <sz val="14"/>
        <rFont val="Arial"/>
        <family val="2"/>
      </rPr>
      <t>موزعين حسب الكلية والشهادة والجنس للعام الدراسي 2018/2017</t>
    </r>
  </si>
  <si>
    <r>
      <t xml:space="preserve">Number of Iraqi high studies students Graduated by College,certificate and Sex at the </t>
    </r>
    <r>
      <rPr>
        <b/>
        <sz val="18"/>
        <rFont val="Arial"/>
        <family val="2"/>
      </rPr>
      <t xml:space="preserve">Technical University of the Northern Region </t>
    </r>
    <r>
      <rPr>
        <b/>
        <sz val="14"/>
        <rFont val="Arial"/>
        <family val="2"/>
      </rPr>
      <t>for the academic year  2017\2018</t>
    </r>
  </si>
  <si>
    <r>
      <t>عدد الطلبة العراقيين المتخرجين من الدراسات العليا في</t>
    </r>
    <r>
      <rPr>
        <b/>
        <sz val="18"/>
        <rFont val="Arial"/>
        <family val="2"/>
      </rPr>
      <t xml:space="preserve"> الجامعة التقنية في المنطقة الوسطى </t>
    </r>
    <r>
      <rPr>
        <b/>
        <sz val="14"/>
        <rFont val="Arial"/>
        <family val="2"/>
      </rPr>
      <t>موزعين حسب الكلية والجنس للعام الدراسي 2018/2017</t>
    </r>
  </si>
  <si>
    <r>
      <t>Number of Iraqi high studies students Graduated by College and Gender at the</t>
    </r>
    <r>
      <rPr>
        <b/>
        <sz val="18"/>
        <rFont val="Arial"/>
        <family val="2"/>
      </rPr>
      <t xml:space="preserve"> Technical University of the Central Region</t>
    </r>
    <r>
      <rPr>
        <b/>
        <sz val="14"/>
        <rFont val="Arial"/>
        <family val="2"/>
      </rPr>
      <t xml:space="preserve"> for the academic year  2017\2018</t>
    </r>
  </si>
  <si>
    <r>
      <t xml:space="preserve"> عدد الطلبة العراقيين المتخرجين من الدراسات العليا في</t>
    </r>
    <r>
      <rPr>
        <b/>
        <sz val="18"/>
        <rFont val="Arial"/>
        <family val="2"/>
      </rPr>
      <t xml:space="preserve"> الجامعة التقنية في منطقة الفرات الاوسط </t>
    </r>
    <r>
      <rPr>
        <b/>
        <sz val="14"/>
        <rFont val="Arial"/>
        <family val="2"/>
      </rPr>
      <t>موزعين حسب الكلية والشهادة والجنس  للعام الدراسي 2018/2017</t>
    </r>
  </si>
  <si>
    <r>
      <t xml:space="preserve">Number of Iraqi high studies students Graduated by College,certificate and Sex at the </t>
    </r>
    <r>
      <rPr>
        <b/>
        <sz val="18"/>
        <rFont val="Arial"/>
        <family val="2"/>
      </rPr>
      <t>Technical University of the Middle Region</t>
    </r>
    <r>
      <rPr>
        <b/>
        <sz val="14"/>
        <rFont val="Arial"/>
        <family val="2"/>
      </rPr>
      <t xml:space="preserve">    for the academic year  2017\2018</t>
    </r>
  </si>
  <si>
    <r>
      <t xml:space="preserve"> عدد الطلبة العراقيين المتخرجين من الدراسات العليا في </t>
    </r>
    <r>
      <rPr>
        <b/>
        <sz val="18"/>
        <rFont val="Arial"/>
        <family val="2"/>
      </rPr>
      <t xml:space="preserve">الجامعة التقنية الجنوبية </t>
    </r>
    <r>
      <rPr>
        <b/>
        <sz val="14"/>
        <rFont val="Arial"/>
        <family val="2"/>
      </rPr>
      <t>موزعين حسب الكلية والشهادة والجنس للعام الدراسي 2018/2017</t>
    </r>
  </si>
  <si>
    <r>
      <t xml:space="preserve">Number of Iraqi high studies students Graduated by  College,certificate and Sex at the </t>
    </r>
    <r>
      <rPr>
        <b/>
        <sz val="18"/>
        <rFont val="Arial"/>
        <family val="2"/>
      </rPr>
      <t>Technical University of Thesouthern  Region</t>
    </r>
    <r>
      <rPr>
        <b/>
        <sz val="14"/>
        <rFont val="Arial"/>
        <family val="2"/>
      </rPr>
      <t xml:space="preserve"> for the academic year 2017\2018</t>
    </r>
  </si>
  <si>
    <t>أ</t>
  </si>
  <si>
    <t>الدراسات العليا  / جداول تجميعية</t>
  </si>
  <si>
    <t>القسم الثاني</t>
  </si>
  <si>
    <r>
      <t>عدد الطلبة العرب المتخرجين من الدراسات العليا في</t>
    </r>
    <r>
      <rPr>
        <b/>
        <sz val="16"/>
        <rFont val="Arial"/>
        <family val="2"/>
      </rPr>
      <t xml:space="preserve"> </t>
    </r>
    <r>
      <rPr>
        <b/>
        <sz val="18"/>
        <rFont val="Arial"/>
        <family val="2"/>
      </rPr>
      <t xml:space="preserve">جامعة بغداد </t>
    </r>
    <r>
      <rPr>
        <b/>
        <sz val="14"/>
        <rFont val="Arial"/>
        <family val="2"/>
      </rPr>
      <t xml:space="preserve">موزعين حسب الكلية والشهادة والجنس للعام الدراسي 2018/2017 </t>
    </r>
  </si>
  <si>
    <r>
      <t xml:space="preserve"> Number of of Iraqi Students Graduated From High Studies in </t>
    </r>
    <r>
      <rPr>
        <b/>
        <sz val="18"/>
        <rFont val="Arial"/>
        <family val="2"/>
      </rPr>
      <t>Baghdad University</t>
    </r>
    <r>
      <rPr>
        <b/>
        <sz val="14"/>
        <rFont val="Arial"/>
        <family val="2"/>
      </rPr>
      <t xml:space="preserve">  Distributed by College , Certificate and Sex For the Academic Year 2017 / 2018 </t>
    </r>
  </si>
  <si>
    <t xml:space="preserve">Table(63)   </t>
  </si>
  <si>
    <t xml:space="preserve">Table(62)   </t>
  </si>
  <si>
    <t xml:space="preserve">Table  ( 64 )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</si>
</sst>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_-* #,##0.00_-;_-* #,##0.00\-;_-* &quot;-&quot;??_-;_-@_-"/>
    <numFmt numFmtId="165" formatCode="_-&quot;د.ع.‏&quot;\ * #,##0.00_-;_-&quot;د.ع.‏&quot;\ * #,##0.00\-;_-&quot;د.ع.‏&quot;\ * &quot;-&quot;??_-;_-@_-"/>
    <numFmt numFmtId="166" formatCode="_-* #,##0.00\ &quot;kr&quot;_-;\-* #,##0.00\ &quot;kr&quot;_-;_-* &quot;-&quot;??\ &quot;kr&quot;_-;_-@_-"/>
    <numFmt numFmtId="167" formatCode="_-* #,##0.00\ _k_r_-;\-* #,##0.00\ _k_r_-;_-* &quot;-&quot;??\ _k_r_-;_-@_-"/>
  </numFmts>
  <fonts count="55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sz val="11"/>
      <name val="Arabic Transparent"/>
      <charset val="178"/>
    </font>
    <font>
      <sz val="8"/>
      <name val="Arabic Transparent"/>
      <charset val="178"/>
    </font>
    <font>
      <b/>
      <sz val="11"/>
      <name val="Arabic Transparent"/>
      <charset val="178"/>
    </font>
    <font>
      <b/>
      <sz val="14"/>
      <name val="Arabic Transparent"/>
      <charset val="178"/>
    </font>
    <font>
      <b/>
      <sz val="16"/>
      <name val="Arabic Transparent"/>
      <charset val="178"/>
    </font>
    <font>
      <b/>
      <sz val="14"/>
      <name val="Simplified Arabic"/>
      <family val="1"/>
    </font>
    <font>
      <b/>
      <sz val="12"/>
      <name val="Simplified Arabic"/>
      <family val="1"/>
    </font>
    <font>
      <b/>
      <sz val="12"/>
      <color indexed="48"/>
      <name val="Simplified Arabic"/>
      <family val="1"/>
    </font>
    <font>
      <b/>
      <sz val="12"/>
      <color indexed="10"/>
      <name val="Simplified Arabic"/>
      <family val="1"/>
    </font>
    <font>
      <b/>
      <sz val="18"/>
      <name val="Arabic Transparent"/>
      <charset val="178"/>
    </font>
    <font>
      <b/>
      <sz val="12"/>
      <name val="Arabic Transparent"/>
      <charset val="178"/>
    </font>
    <font>
      <b/>
      <sz val="11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11"/>
      <color indexed="8"/>
      <name val="Arial"/>
      <family val="2"/>
      <charset val="178"/>
    </font>
    <font>
      <sz val="11"/>
      <color indexed="9"/>
      <name val="Arial"/>
      <family val="2"/>
      <charset val="178"/>
    </font>
    <font>
      <sz val="11"/>
      <color indexed="20"/>
      <name val="Arial"/>
      <family val="2"/>
      <charset val="178"/>
    </font>
    <font>
      <b/>
      <sz val="11"/>
      <color indexed="52"/>
      <name val="Arial"/>
      <family val="2"/>
      <charset val="178"/>
    </font>
    <font>
      <b/>
      <sz val="11"/>
      <color indexed="9"/>
      <name val="Arial"/>
      <family val="2"/>
      <charset val="178"/>
    </font>
    <font>
      <i/>
      <sz val="11"/>
      <color indexed="23"/>
      <name val="Arial"/>
      <family val="2"/>
      <charset val="178"/>
    </font>
    <font>
      <sz val="11"/>
      <color indexed="17"/>
      <name val="Arial"/>
      <family val="2"/>
      <charset val="178"/>
    </font>
    <font>
      <b/>
      <sz val="15"/>
      <color indexed="56"/>
      <name val="Arial"/>
      <family val="2"/>
      <charset val="178"/>
    </font>
    <font>
      <b/>
      <sz val="13"/>
      <color indexed="56"/>
      <name val="Arial"/>
      <family val="2"/>
      <charset val="178"/>
    </font>
    <font>
      <b/>
      <sz val="11"/>
      <color indexed="56"/>
      <name val="Arial"/>
      <family val="2"/>
      <charset val="178"/>
    </font>
    <font>
      <sz val="11"/>
      <color indexed="62"/>
      <name val="Arial"/>
      <family val="2"/>
      <charset val="178"/>
    </font>
    <font>
      <sz val="11"/>
      <color indexed="52"/>
      <name val="Arial"/>
      <family val="2"/>
      <charset val="178"/>
    </font>
    <font>
      <sz val="11"/>
      <color indexed="60"/>
      <name val="Arial"/>
      <family val="2"/>
      <charset val="178"/>
    </font>
    <font>
      <b/>
      <sz val="11"/>
      <color indexed="63"/>
      <name val="Arial"/>
      <family val="2"/>
      <charset val="178"/>
    </font>
    <font>
      <b/>
      <sz val="18"/>
      <color indexed="56"/>
      <name val="Times New Roman"/>
      <family val="2"/>
      <charset val="178"/>
    </font>
    <font>
      <b/>
      <sz val="11"/>
      <color indexed="8"/>
      <name val="Arial"/>
      <family val="2"/>
      <charset val="178"/>
    </font>
    <font>
      <sz val="11"/>
      <color indexed="10"/>
      <name val="Arial"/>
      <family val="2"/>
      <charset val="178"/>
    </font>
    <font>
      <b/>
      <sz val="11"/>
      <name val="Simplified Arabic"/>
      <family val="1"/>
    </font>
    <font>
      <b/>
      <sz val="36"/>
      <color indexed="8"/>
      <name val="Simplified Arabic"/>
      <family val="1"/>
    </font>
    <font>
      <sz val="11"/>
      <color indexed="8"/>
      <name val="Simplified Arabic"/>
      <family val="1"/>
    </font>
    <font>
      <sz val="11"/>
      <color theme="1"/>
      <name val="Calibri"/>
      <family val="2"/>
      <charset val="178"/>
      <scheme val="minor"/>
    </font>
    <font>
      <sz val="12"/>
      <color theme="1"/>
      <name val="Tahoma"/>
      <family val="2"/>
    </font>
    <font>
      <b/>
      <sz val="8"/>
      <name val="Simplified Arabic"/>
      <family val="1"/>
    </font>
    <font>
      <b/>
      <sz val="9"/>
      <name val="Simplified Arabic"/>
      <family val="1"/>
    </font>
    <font>
      <b/>
      <sz val="18"/>
      <name val="Arial"/>
      <family val="2"/>
    </font>
    <font>
      <b/>
      <sz val="18"/>
      <name val="Arabic Transparent"/>
    </font>
    <font>
      <b/>
      <sz val="36"/>
      <color theme="5" tint="-0.249977111117893"/>
      <name val="Arial"/>
      <family val="2"/>
    </font>
    <font>
      <sz val="10"/>
      <color theme="5" tint="-0.249977111117893"/>
      <name val="Arial"/>
      <family val="2"/>
    </font>
    <font>
      <b/>
      <sz val="36"/>
      <name val="Arial"/>
      <family val="2"/>
    </font>
    <font>
      <b/>
      <sz val="16"/>
      <name val="Arial"/>
      <family val="2"/>
    </font>
  </fonts>
  <fills count="3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79998168889431442"/>
        <bgColor indexed="64"/>
      </patternFill>
    </fill>
  </fills>
  <borders count="6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64"/>
      </bottom>
      <diagonal/>
    </border>
    <border>
      <left/>
      <right/>
      <top style="thick">
        <color auto="1"/>
      </top>
      <bottom style="double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/>
      <top style="dotted">
        <color indexed="64"/>
      </top>
      <bottom style="thick">
        <color auto="1"/>
      </bottom>
      <diagonal/>
    </border>
    <border>
      <left/>
      <right/>
      <top style="dotted">
        <color auto="1"/>
      </top>
      <bottom/>
      <diagonal/>
    </border>
    <border>
      <left/>
      <right/>
      <top style="thick">
        <color indexed="64"/>
      </top>
      <bottom style="dotted">
        <color indexed="64"/>
      </bottom>
      <diagonal/>
    </border>
    <border>
      <left/>
      <right/>
      <top/>
      <bottom style="dotted">
        <color auto="1"/>
      </bottom>
      <diagonal/>
    </border>
    <border>
      <left/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/>
      <top/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double">
        <color auto="1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medium">
        <color auto="1"/>
      </top>
      <bottom style="dotted">
        <color indexed="64"/>
      </bottom>
      <diagonal/>
    </border>
    <border>
      <left/>
      <right/>
      <top style="thick">
        <color auto="1"/>
      </top>
      <bottom/>
      <diagonal/>
    </border>
    <border>
      <left/>
      <right/>
      <top style="dotted">
        <color auto="1"/>
      </top>
      <bottom style="double">
        <color auto="1"/>
      </bottom>
      <diagonal/>
    </border>
    <border>
      <left/>
      <right/>
      <top/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/>
      <right/>
      <top/>
      <bottom style="thick">
        <color indexed="64"/>
      </bottom>
      <diagonal/>
    </border>
    <border>
      <left/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</borders>
  <cellStyleXfs count="393">
    <xf numFmtId="0" fontId="0" fillId="0" borderId="0"/>
    <xf numFmtId="43" fontId="4" fillId="0" borderId="0" applyFont="0" applyFill="0" applyBorder="0" applyAlignment="0" applyProtection="0"/>
    <xf numFmtId="0" fontId="9" fillId="0" borderId="0"/>
    <xf numFmtId="9" fontId="4" fillId="0" borderId="0" applyFont="0" applyFill="0" applyBorder="0" applyAlignment="0" applyProtection="0"/>
    <xf numFmtId="0" fontId="3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5" fillId="6" borderId="0" applyNumberFormat="0" applyBorder="0" applyAlignment="0" applyProtection="0"/>
    <xf numFmtId="0" fontId="25" fillId="6" borderId="0" applyNumberFormat="0" applyBorder="0" applyAlignment="0" applyProtection="0"/>
    <xf numFmtId="0" fontId="25" fillId="6" borderId="0" applyNumberFormat="0" applyBorder="0" applyAlignment="0" applyProtection="0"/>
    <xf numFmtId="0" fontId="25" fillId="6" borderId="0" applyNumberFormat="0" applyBorder="0" applyAlignment="0" applyProtection="0"/>
    <xf numFmtId="0" fontId="25" fillId="6" borderId="0" applyNumberFormat="0" applyBorder="0" applyAlignment="0" applyProtection="0"/>
    <xf numFmtId="0" fontId="25" fillId="6" borderId="0" applyNumberFormat="0" applyBorder="0" applyAlignment="0" applyProtection="0"/>
    <xf numFmtId="0" fontId="25" fillId="6" borderId="0" applyNumberFormat="0" applyBorder="0" applyAlignment="0" applyProtection="0"/>
    <xf numFmtId="0" fontId="25" fillId="6" borderId="0" applyNumberFormat="0" applyBorder="0" applyAlignment="0" applyProtection="0"/>
    <xf numFmtId="0" fontId="25" fillId="7" borderId="0" applyNumberFormat="0" applyBorder="0" applyAlignment="0" applyProtection="0"/>
    <xf numFmtId="0" fontId="25" fillId="7" borderId="0" applyNumberFormat="0" applyBorder="0" applyAlignment="0" applyProtection="0"/>
    <xf numFmtId="0" fontId="25" fillId="7" borderId="0" applyNumberFormat="0" applyBorder="0" applyAlignment="0" applyProtection="0"/>
    <xf numFmtId="0" fontId="25" fillId="7" borderId="0" applyNumberFormat="0" applyBorder="0" applyAlignment="0" applyProtection="0"/>
    <xf numFmtId="0" fontId="25" fillId="7" borderId="0" applyNumberFormat="0" applyBorder="0" applyAlignment="0" applyProtection="0"/>
    <xf numFmtId="0" fontId="25" fillId="7" borderId="0" applyNumberFormat="0" applyBorder="0" applyAlignment="0" applyProtection="0"/>
    <xf numFmtId="0" fontId="25" fillId="7" borderId="0" applyNumberFormat="0" applyBorder="0" applyAlignment="0" applyProtection="0"/>
    <xf numFmtId="0" fontId="25" fillId="7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7" borderId="0" applyNumberFormat="0" applyBorder="0" applyAlignment="0" applyProtection="0"/>
    <xf numFmtId="0" fontId="26" fillId="17" borderId="0" applyNumberFormat="0" applyBorder="0" applyAlignment="0" applyProtection="0"/>
    <xf numFmtId="0" fontId="26" fillId="17" borderId="0" applyNumberFormat="0" applyBorder="0" applyAlignment="0" applyProtection="0"/>
    <xf numFmtId="0" fontId="26" fillId="17" borderId="0" applyNumberFormat="0" applyBorder="0" applyAlignment="0" applyProtection="0"/>
    <xf numFmtId="0" fontId="26" fillId="17" borderId="0" applyNumberFormat="0" applyBorder="0" applyAlignment="0" applyProtection="0"/>
    <xf numFmtId="0" fontId="26" fillId="17" borderId="0" applyNumberFormat="0" applyBorder="0" applyAlignment="0" applyProtection="0"/>
    <xf numFmtId="0" fontId="26" fillId="17" borderId="0" applyNumberFormat="0" applyBorder="0" applyAlignment="0" applyProtection="0"/>
    <xf numFmtId="0" fontId="26" fillId="17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20" borderId="0" applyNumberFormat="0" applyBorder="0" applyAlignment="0" applyProtection="0"/>
    <xf numFmtId="0" fontId="26" fillId="20" borderId="0" applyNumberFormat="0" applyBorder="0" applyAlignment="0" applyProtection="0"/>
    <xf numFmtId="0" fontId="26" fillId="20" borderId="0" applyNumberFormat="0" applyBorder="0" applyAlignment="0" applyProtection="0"/>
    <xf numFmtId="0" fontId="26" fillId="20" borderId="0" applyNumberFormat="0" applyBorder="0" applyAlignment="0" applyProtection="0"/>
    <xf numFmtId="0" fontId="26" fillId="20" borderId="0" applyNumberFormat="0" applyBorder="0" applyAlignment="0" applyProtection="0"/>
    <xf numFmtId="0" fontId="26" fillId="20" borderId="0" applyNumberFormat="0" applyBorder="0" applyAlignment="0" applyProtection="0"/>
    <xf numFmtId="0" fontId="26" fillId="20" borderId="0" applyNumberFormat="0" applyBorder="0" applyAlignment="0" applyProtection="0"/>
    <xf numFmtId="0" fontId="26" fillId="20" borderId="0" applyNumberFormat="0" applyBorder="0" applyAlignment="0" applyProtection="0"/>
    <xf numFmtId="0" fontId="26" fillId="21" borderId="0" applyNumberFormat="0" applyBorder="0" applyAlignment="0" applyProtection="0"/>
    <xf numFmtId="0" fontId="26" fillId="21" borderId="0" applyNumberFormat="0" applyBorder="0" applyAlignment="0" applyProtection="0"/>
    <xf numFmtId="0" fontId="26" fillId="21" borderId="0" applyNumberFormat="0" applyBorder="0" applyAlignment="0" applyProtection="0"/>
    <xf numFmtId="0" fontId="26" fillId="21" borderId="0" applyNumberFormat="0" applyBorder="0" applyAlignment="0" applyProtection="0"/>
    <xf numFmtId="0" fontId="26" fillId="21" borderId="0" applyNumberFormat="0" applyBorder="0" applyAlignment="0" applyProtection="0"/>
    <xf numFmtId="0" fontId="26" fillId="21" borderId="0" applyNumberFormat="0" applyBorder="0" applyAlignment="0" applyProtection="0"/>
    <xf numFmtId="0" fontId="26" fillId="21" borderId="0" applyNumberFormat="0" applyBorder="0" applyAlignment="0" applyProtection="0"/>
    <xf numFmtId="0" fontId="26" fillId="21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17" borderId="0" applyNumberFormat="0" applyBorder="0" applyAlignment="0" applyProtection="0"/>
    <xf numFmtId="0" fontId="26" fillId="17" borderId="0" applyNumberFormat="0" applyBorder="0" applyAlignment="0" applyProtection="0"/>
    <xf numFmtId="0" fontId="26" fillId="17" borderId="0" applyNumberFormat="0" applyBorder="0" applyAlignment="0" applyProtection="0"/>
    <xf numFmtId="0" fontId="26" fillId="17" borderId="0" applyNumberFormat="0" applyBorder="0" applyAlignment="0" applyProtection="0"/>
    <xf numFmtId="0" fontId="26" fillId="17" borderId="0" applyNumberFormat="0" applyBorder="0" applyAlignment="0" applyProtection="0"/>
    <xf numFmtId="0" fontId="26" fillId="17" borderId="0" applyNumberFormat="0" applyBorder="0" applyAlignment="0" applyProtection="0"/>
    <xf numFmtId="0" fontId="26" fillId="17" borderId="0" applyNumberFormat="0" applyBorder="0" applyAlignment="0" applyProtection="0"/>
    <xf numFmtId="0" fontId="26" fillId="17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0" fontId="28" fillId="24" borderId="2" applyNumberFormat="0" applyAlignment="0" applyProtection="0"/>
    <xf numFmtId="0" fontId="28" fillId="24" borderId="2" applyNumberFormat="0" applyAlignment="0" applyProtection="0"/>
    <xf numFmtId="0" fontId="28" fillId="24" borderId="2" applyNumberFormat="0" applyAlignment="0" applyProtection="0"/>
    <xf numFmtId="0" fontId="28" fillId="24" borderId="2" applyNumberFormat="0" applyAlignment="0" applyProtection="0"/>
    <xf numFmtId="0" fontId="28" fillId="24" borderId="2" applyNumberFormat="0" applyAlignment="0" applyProtection="0"/>
    <xf numFmtId="0" fontId="28" fillId="24" borderId="2" applyNumberFormat="0" applyAlignment="0" applyProtection="0"/>
    <xf numFmtId="0" fontId="28" fillId="24" borderId="2" applyNumberFormat="0" applyAlignment="0" applyProtection="0"/>
    <xf numFmtId="0" fontId="28" fillId="24" borderId="2" applyNumberFormat="0" applyAlignment="0" applyProtection="0"/>
    <xf numFmtId="0" fontId="29" fillId="25" borderId="3" applyNumberFormat="0" applyAlignment="0" applyProtection="0"/>
    <xf numFmtId="0" fontId="29" fillId="25" borderId="3" applyNumberFormat="0" applyAlignment="0" applyProtection="0"/>
    <xf numFmtId="0" fontId="29" fillId="25" borderId="3" applyNumberFormat="0" applyAlignment="0" applyProtection="0"/>
    <xf numFmtId="0" fontId="29" fillId="25" borderId="3" applyNumberFormat="0" applyAlignment="0" applyProtection="0"/>
    <xf numFmtId="0" fontId="29" fillId="25" borderId="3" applyNumberFormat="0" applyAlignment="0" applyProtection="0"/>
    <xf numFmtId="0" fontId="29" fillId="25" borderId="3" applyNumberFormat="0" applyAlignment="0" applyProtection="0"/>
    <xf numFmtId="0" fontId="29" fillId="25" borderId="3" applyNumberFormat="0" applyAlignment="0" applyProtection="0"/>
    <xf numFmtId="0" fontId="29" fillId="25" borderId="3" applyNumberFormat="0" applyAlignment="0" applyProtection="0"/>
    <xf numFmtId="0" fontId="24" fillId="0" borderId="0" applyFon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2" fillId="0" borderId="4" applyNumberFormat="0" applyFill="0" applyAlignment="0" applyProtection="0"/>
    <xf numFmtId="0" fontId="32" fillId="0" borderId="4" applyNumberFormat="0" applyFill="0" applyAlignment="0" applyProtection="0"/>
    <xf numFmtId="0" fontId="32" fillId="0" borderId="4" applyNumberFormat="0" applyFill="0" applyAlignment="0" applyProtection="0"/>
    <xf numFmtId="0" fontId="32" fillId="0" borderId="4" applyNumberFormat="0" applyFill="0" applyAlignment="0" applyProtection="0"/>
    <xf numFmtId="0" fontId="32" fillId="0" borderId="4" applyNumberFormat="0" applyFill="0" applyAlignment="0" applyProtection="0"/>
    <xf numFmtId="0" fontId="32" fillId="0" borderId="4" applyNumberFormat="0" applyFill="0" applyAlignment="0" applyProtection="0"/>
    <xf numFmtId="0" fontId="32" fillId="0" borderId="4" applyNumberFormat="0" applyFill="0" applyAlignment="0" applyProtection="0"/>
    <xf numFmtId="0" fontId="32" fillId="0" borderId="4" applyNumberFormat="0" applyFill="0" applyAlignment="0" applyProtection="0"/>
    <xf numFmtId="0" fontId="33" fillId="0" borderId="5" applyNumberFormat="0" applyFill="0" applyAlignment="0" applyProtection="0"/>
    <xf numFmtId="0" fontId="33" fillId="0" borderId="5" applyNumberFormat="0" applyFill="0" applyAlignment="0" applyProtection="0"/>
    <xf numFmtId="0" fontId="33" fillId="0" borderId="5" applyNumberFormat="0" applyFill="0" applyAlignment="0" applyProtection="0"/>
    <xf numFmtId="0" fontId="33" fillId="0" borderId="5" applyNumberFormat="0" applyFill="0" applyAlignment="0" applyProtection="0"/>
    <xf numFmtId="0" fontId="33" fillId="0" borderId="5" applyNumberFormat="0" applyFill="0" applyAlignment="0" applyProtection="0"/>
    <xf numFmtId="0" fontId="33" fillId="0" borderId="5" applyNumberFormat="0" applyFill="0" applyAlignment="0" applyProtection="0"/>
    <xf numFmtId="0" fontId="33" fillId="0" borderId="5" applyNumberFormat="0" applyFill="0" applyAlignment="0" applyProtection="0"/>
    <xf numFmtId="0" fontId="33" fillId="0" borderId="5" applyNumberFormat="0" applyFill="0" applyAlignment="0" applyProtection="0"/>
    <xf numFmtId="0" fontId="34" fillId="0" borderId="6" applyNumberFormat="0" applyFill="0" applyAlignment="0" applyProtection="0"/>
    <xf numFmtId="0" fontId="34" fillId="0" borderId="6" applyNumberFormat="0" applyFill="0" applyAlignment="0" applyProtection="0"/>
    <xf numFmtId="0" fontId="34" fillId="0" borderId="6" applyNumberFormat="0" applyFill="0" applyAlignment="0" applyProtection="0"/>
    <xf numFmtId="0" fontId="34" fillId="0" borderId="6" applyNumberFormat="0" applyFill="0" applyAlignment="0" applyProtection="0"/>
    <xf numFmtId="0" fontId="34" fillId="0" borderId="6" applyNumberFormat="0" applyFill="0" applyAlignment="0" applyProtection="0"/>
    <xf numFmtId="0" fontId="34" fillId="0" borderId="6" applyNumberFormat="0" applyFill="0" applyAlignment="0" applyProtection="0"/>
    <xf numFmtId="0" fontId="34" fillId="0" borderId="6" applyNumberFormat="0" applyFill="0" applyAlignment="0" applyProtection="0"/>
    <xf numFmtId="0" fontId="34" fillId="0" borderId="6" applyNumberFormat="0" applyFill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11" borderId="2" applyNumberFormat="0" applyAlignment="0" applyProtection="0"/>
    <xf numFmtId="0" fontId="35" fillId="11" borderId="2" applyNumberFormat="0" applyAlignment="0" applyProtection="0"/>
    <xf numFmtId="0" fontId="35" fillId="11" borderId="2" applyNumberFormat="0" applyAlignment="0" applyProtection="0"/>
    <xf numFmtId="0" fontId="35" fillId="11" borderId="2" applyNumberFormat="0" applyAlignment="0" applyProtection="0"/>
    <xf numFmtId="0" fontId="35" fillId="11" borderId="2" applyNumberFormat="0" applyAlignment="0" applyProtection="0"/>
    <xf numFmtId="0" fontId="35" fillId="11" borderId="2" applyNumberFormat="0" applyAlignment="0" applyProtection="0"/>
    <xf numFmtId="0" fontId="35" fillId="11" borderId="2" applyNumberFormat="0" applyAlignment="0" applyProtection="0"/>
    <xf numFmtId="0" fontId="35" fillId="11" borderId="2" applyNumberFormat="0" applyAlignment="0" applyProtection="0"/>
    <xf numFmtId="0" fontId="36" fillId="0" borderId="7" applyNumberFormat="0" applyFill="0" applyAlignment="0" applyProtection="0"/>
    <xf numFmtId="0" fontId="36" fillId="0" borderId="7" applyNumberFormat="0" applyFill="0" applyAlignment="0" applyProtection="0"/>
    <xf numFmtId="0" fontId="36" fillId="0" borderId="7" applyNumberFormat="0" applyFill="0" applyAlignment="0" applyProtection="0"/>
    <xf numFmtId="0" fontId="36" fillId="0" borderId="7" applyNumberFormat="0" applyFill="0" applyAlignment="0" applyProtection="0"/>
    <xf numFmtId="0" fontId="36" fillId="0" borderId="7" applyNumberFormat="0" applyFill="0" applyAlignment="0" applyProtection="0"/>
    <xf numFmtId="0" fontId="36" fillId="0" borderId="7" applyNumberFormat="0" applyFill="0" applyAlignment="0" applyProtection="0"/>
    <xf numFmtId="0" fontId="36" fillId="0" borderId="7" applyNumberFormat="0" applyFill="0" applyAlignment="0" applyProtection="0"/>
    <xf numFmtId="0" fontId="36" fillId="0" borderId="7" applyNumberFormat="0" applyFill="0" applyAlignment="0" applyProtection="0"/>
    <xf numFmtId="0" fontId="37" fillId="26" borderId="0" applyNumberFormat="0" applyBorder="0" applyAlignment="0" applyProtection="0"/>
    <xf numFmtId="0" fontId="37" fillId="26" borderId="0" applyNumberFormat="0" applyBorder="0" applyAlignment="0" applyProtection="0"/>
    <xf numFmtId="0" fontId="37" fillId="26" borderId="0" applyNumberFormat="0" applyBorder="0" applyAlignment="0" applyProtection="0"/>
    <xf numFmtId="0" fontId="37" fillId="26" borderId="0" applyNumberFormat="0" applyBorder="0" applyAlignment="0" applyProtection="0"/>
    <xf numFmtId="0" fontId="37" fillId="26" borderId="0" applyNumberFormat="0" applyBorder="0" applyAlignment="0" applyProtection="0"/>
    <xf numFmtId="0" fontId="37" fillId="26" borderId="0" applyNumberFormat="0" applyBorder="0" applyAlignment="0" applyProtection="0"/>
    <xf numFmtId="0" fontId="37" fillId="26" borderId="0" applyNumberFormat="0" applyBorder="0" applyAlignment="0" applyProtection="0"/>
    <xf numFmtId="0" fontId="37" fillId="26" borderId="0" applyNumberFormat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27" borderId="8" applyNumberFormat="0" applyFont="0" applyAlignment="0" applyProtection="0"/>
    <xf numFmtId="0" fontId="24" fillId="27" borderId="8" applyNumberFormat="0" applyFont="0" applyAlignment="0" applyProtection="0"/>
    <xf numFmtId="0" fontId="24" fillId="27" borderId="8" applyNumberFormat="0" applyFont="0" applyAlignment="0" applyProtection="0"/>
    <xf numFmtId="0" fontId="24" fillId="27" borderId="8" applyNumberFormat="0" applyFont="0" applyAlignment="0" applyProtection="0"/>
    <xf numFmtId="0" fontId="24" fillId="27" borderId="8" applyNumberFormat="0" applyFont="0" applyAlignment="0" applyProtection="0"/>
    <xf numFmtId="0" fontId="24" fillId="27" borderId="8" applyNumberFormat="0" applyFont="0" applyAlignment="0" applyProtection="0"/>
    <xf numFmtId="0" fontId="24" fillId="27" borderId="8" applyNumberFormat="0" applyFont="0" applyAlignment="0" applyProtection="0"/>
    <xf numFmtId="0" fontId="24" fillId="27" borderId="8" applyNumberFormat="0" applyFont="0" applyAlignment="0" applyProtection="0"/>
    <xf numFmtId="0" fontId="38" fillId="24" borderId="9" applyNumberFormat="0" applyAlignment="0" applyProtection="0"/>
    <xf numFmtId="0" fontId="38" fillId="24" borderId="9" applyNumberFormat="0" applyAlignment="0" applyProtection="0"/>
    <xf numFmtId="0" fontId="38" fillId="24" borderId="9" applyNumberFormat="0" applyAlignment="0" applyProtection="0"/>
    <xf numFmtId="0" fontId="38" fillId="24" borderId="9" applyNumberFormat="0" applyAlignment="0" applyProtection="0"/>
    <xf numFmtId="0" fontId="38" fillId="24" borderId="9" applyNumberFormat="0" applyAlignment="0" applyProtection="0"/>
    <xf numFmtId="0" fontId="38" fillId="24" borderId="9" applyNumberFormat="0" applyAlignment="0" applyProtection="0"/>
    <xf numFmtId="0" fontId="38" fillId="24" borderId="9" applyNumberFormat="0" applyAlignment="0" applyProtection="0"/>
    <xf numFmtId="0" fontId="38" fillId="24" borderId="9" applyNumberFormat="0" applyAlignment="0" applyProtection="0"/>
    <xf numFmtId="9" fontId="24" fillId="0" borderId="0" applyFon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10" applyNumberFormat="0" applyFill="0" applyAlignment="0" applyProtection="0"/>
    <xf numFmtId="0" fontId="40" fillId="0" borderId="10" applyNumberFormat="0" applyFill="0" applyAlignment="0" applyProtection="0"/>
    <xf numFmtId="0" fontId="40" fillId="0" borderId="10" applyNumberFormat="0" applyFill="0" applyAlignment="0" applyProtection="0"/>
    <xf numFmtId="0" fontId="40" fillId="0" borderId="10" applyNumberFormat="0" applyFill="0" applyAlignment="0" applyProtection="0"/>
    <xf numFmtId="0" fontId="40" fillId="0" borderId="10" applyNumberFormat="0" applyFill="0" applyAlignment="0" applyProtection="0"/>
    <xf numFmtId="0" fontId="40" fillId="0" borderId="10" applyNumberFormat="0" applyFill="0" applyAlignment="0" applyProtection="0"/>
    <xf numFmtId="0" fontId="40" fillId="0" borderId="10" applyNumberFormat="0" applyFill="0" applyAlignment="0" applyProtection="0"/>
    <xf numFmtId="0" fontId="40" fillId="0" borderId="10" applyNumberFormat="0" applyFill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165" fontId="24" fillId="0" borderId="0" applyFont="0" applyFill="0" applyBorder="0" applyAlignment="0" applyProtection="0"/>
    <xf numFmtId="0" fontId="2" fillId="0" borderId="0"/>
    <xf numFmtId="0" fontId="9" fillId="0" borderId="0"/>
    <xf numFmtId="0" fontId="45" fillId="0" borderId="0"/>
    <xf numFmtId="167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0" fontId="45" fillId="0" borderId="0"/>
    <xf numFmtId="0" fontId="24" fillId="0" borderId="0"/>
    <xf numFmtId="0" fontId="46" fillId="0" borderId="0"/>
    <xf numFmtId="9" fontId="9" fillId="0" borderId="0" applyFont="0" applyFill="0" applyBorder="0" applyAlignment="0" applyProtection="0"/>
    <xf numFmtId="0" fontId="9" fillId="0" borderId="0"/>
    <xf numFmtId="0" fontId="1" fillId="0" borderId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24" fillId="0" borderId="0"/>
    <xf numFmtId="0" fontId="46" fillId="0" borderId="0"/>
    <xf numFmtId="9" fontId="9" fillId="0" borderId="0" applyFont="0" applyFill="0" applyBorder="0" applyAlignment="0" applyProtection="0"/>
    <xf numFmtId="0" fontId="45" fillId="0" borderId="0"/>
    <xf numFmtId="0" fontId="1" fillId="0" borderId="0"/>
    <xf numFmtId="9" fontId="24" fillId="0" borderId="0" applyFont="0" applyFill="0" applyBorder="0" applyAlignment="0" applyProtection="0"/>
    <xf numFmtId="0" fontId="9" fillId="0" borderId="0"/>
    <xf numFmtId="166" fontId="9" fillId="0" borderId="0" applyFont="0" applyFill="0" applyBorder="0" applyAlignment="0" applyProtection="0"/>
    <xf numFmtId="0" fontId="24" fillId="0" borderId="0"/>
    <xf numFmtId="0" fontId="46" fillId="0" borderId="0"/>
    <xf numFmtId="9" fontId="9" fillId="0" borderId="0" applyFont="0" applyFill="0" applyBorder="0" applyAlignment="0" applyProtection="0"/>
    <xf numFmtId="0" fontId="1" fillId="0" borderId="0"/>
    <xf numFmtId="9" fontId="24" fillId="0" borderId="0" applyFont="0" applyFill="0" applyBorder="0" applyAlignment="0" applyProtection="0"/>
    <xf numFmtId="0" fontId="9" fillId="0" borderId="0"/>
    <xf numFmtId="0" fontId="45" fillId="0" borderId="0"/>
    <xf numFmtId="167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0" fontId="24" fillId="0" borderId="0"/>
    <xf numFmtId="0" fontId="46" fillId="0" borderId="0"/>
    <xf numFmtId="9" fontId="9" fillId="0" borderId="0" applyFont="0" applyFill="0" applyBorder="0" applyAlignment="0" applyProtection="0"/>
    <xf numFmtId="0" fontId="1" fillId="0" borderId="0"/>
    <xf numFmtId="9" fontId="24" fillId="0" borderId="0" applyFont="0" applyFill="0" applyBorder="0" applyAlignment="0" applyProtection="0"/>
    <xf numFmtId="0" fontId="24" fillId="0" borderId="0"/>
    <xf numFmtId="0" fontId="4" fillId="0" borderId="0"/>
    <xf numFmtId="0" fontId="4" fillId="0" borderId="0"/>
    <xf numFmtId="164" fontId="4" fillId="0" borderId="0" applyFont="0" applyFill="0" applyBorder="0" applyAlignment="0" applyProtection="0"/>
    <xf numFmtId="0" fontId="7" fillId="0" borderId="0" applyFont="0" applyFill="0" applyBorder="0" applyAlignment="0">
      <alignment horizontal="center" vertical="center" shrinkToFit="1" readingOrder="2"/>
    </xf>
  </cellStyleXfs>
  <cellXfs count="606">
    <xf numFmtId="0" fontId="0" fillId="0" borderId="0" xfId="0"/>
    <xf numFmtId="0" fontId="13" fillId="0" borderId="0" xfId="2" applyFont="1" applyAlignment="1">
      <alignment readingOrder="2"/>
    </xf>
    <xf numFmtId="0" fontId="12" fillId="0" borderId="0" xfId="2" applyFont="1" applyAlignment="1">
      <alignment readingOrder="2"/>
    </xf>
    <xf numFmtId="0" fontId="8" fillId="0" borderId="0" xfId="0" applyFont="1" applyAlignment="1">
      <alignment shrinkToFit="1"/>
    </xf>
    <xf numFmtId="0" fontId="11" fillId="0" borderId="0" xfId="2" applyFont="1" applyAlignment="1">
      <alignment readingOrder="2"/>
    </xf>
    <xf numFmtId="0" fontId="14" fillId="0" borderId="0" xfId="2" applyFont="1" applyAlignment="1">
      <alignment readingOrder="2"/>
    </xf>
    <xf numFmtId="0" fontId="18" fillId="0" borderId="0" xfId="2" applyFont="1" applyAlignment="1">
      <alignment horizontal="left" readingOrder="2"/>
    </xf>
    <xf numFmtId="0" fontId="18" fillId="0" borderId="0" xfId="2" applyFont="1" applyAlignment="1">
      <alignment horizontal="center" readingOrder="2"/>
    </xf>
    <xf numFmtId="0" fontId="11" fillId="3" borderId="0" xfId="2" applyFont="1" applyFill="1" applyAlignment="1">
      <alignment readingOrder="2"/>
    </xf>
    <xf numFmtId="0" fontId="11" fillId="0" borderId="0" xfId="2" applyFont="1" applyAlignment="1">
      <alignment vertical="center" readingOrder="2"/>
    </xf>
    <xf numFmtId="0" fontId="14" fillId="0" borderId="0" xfId="2" applyFont="1" applyAlignment="1">
      <alignment vertical="center" readingOrder="2"/>
    </xf>
    <xf numFmtId="0" fontId="15" fillId="0" borderId="0" xfId="0" applyFont="1" applyAlignment="1">
      <alignment horizontal="right" vertical="center" readingOrder="2"/>
    </xf>
    <xf numFmtId="0" fontId="15" fillId="4" borderId="0" xfId="0" applyFont="1" applyFill="1" applyAlignment="1">
      <alignment vertical="center" shrinkToFit="1"/>
    </xf>
    <xf numFmtId="0" fontId="15" fillId="0" borderId="0" xfId="0" applyFont="1" applyAlignment="1">
      <alignment vertical="center" shrinkToFit="1"/>
    </xf>
    <xf numFmtId="0" fontId="16" fillId="2" borderId="0" xfId="0" applyFont="1" applyFill="1" applyAlignment="1">
      <alignment horizontal="center" vertical="center" shrinkToFit="1"/>
    </xf>
    <xf numFmtId="43" fontId="15" fillId="0" borderId="0" xfId="1" applyFont="1" applyAlignment="1">
      <alignment vertical="center" shrinkToFit="1"/>
    </xf>
    <xf numFmtId="164" fontId="15" fillId="0" borderId="0" xfId="0" applyNumberFormat="1" applyFont="1" applyAlignment="1">
      <alignment vertical="center" shrinkToFit="1"/>
    </xf>
    <xf numFmtId="9" fontId="15" fillId="0" borderId="0" xfId="3" applyFont="1" applyAlignment="1">
      <alignment vertical="center" shrinkToFit="1"/>
    </xf>
    <xf numFmtId="9" fontId="15" fillId="0" borderId="0" xfId="0" applyNumberFormat="1" applyFont="1" applyAlignment="1">
      <alignment vertical="center" shrinkToFit="1"/>
    </xf>
    <xf numFmtId="0" fontId="15" fillId="3" borderId="0" xfId="0" applyFont="1" applyFill="1" applyAlignment="1">
      <alignment vertical="center" shrinkToFit="1"/>
    </xf>
    <xf numFmtId="0" fontId="15" fillId="0" borderId="0" xfId="0" applyFont="1" applyFill="1" applyBorder="1" applyAlignment="1">
      <alignment vertical="center" shrinkToFit="1"/>
    </xf>
    <xf numFmtId="0" fontId="15" fillId="0" borderId="0" xfId="0" applyFont="1" applyFill="1" applyBorder="1" applyAlignment="1">
      <alignment horizontal="center" vertical="center" shrinkToFit="1" readingOrder="2"/>
    </xf>
    <xf numFmtId="0" fontId="15" fillId="2" borderId="0" xfId="0" applyFont="1" applyFill="1" applyAlignment="1">
      <alignment vertical="center" shrinkToFit="1"/>
    </xf>
    <xf numFmtId="0" fontId="15" fillId="0" borderId="0" xfId="0" applyFont="1" applyFill="1" applyAlignment="1">
      <alignment vertical="center" shrinkToFit="1"/>
    </xf>
    <xf numFmtId="0" fontId="15" fillId="0" borderId="0" xfId="0" applyFont="1" applyAlignment="1">
      <alignment shrinkToFit="1"/>
    </xf>
    <xf numFmtId="0" fontId="5" fillId="0" borderId="0" xfId="0" applyFont="1" applyAlignment="1">
      <alignment readingOrder="2"/>
    </xf>
    <xf numFmtId="0" fontId="0" fillId="0" borderId="0" xfId="0" applyAlignment="1">
      <alignment shrinkToFit="1"/>
    </xf>
    <xf numFmtId="0" fontId="23" fillId="0" borderId="0" xfId="0" applyFont="1" applyAlignment="1">
      <alignment shrinkToFit="1"/>
    </xf>
    <xf numFmtId="0" fontId="24" fillId="0" borderId="0" xfId="0" applyFont="1" applyAlignment="1">
      <alignment shrinkToFit="1"/>
    </xf>
    <xf numFmtId="0" fontId="23" fillId="0" borderId="0" xfId="0" applyFont="1"/>
    <xf numFmtId="0" fontId="7" fillId="0" borderId="0" xfId="0" applyFont="1" applyAlignment="1">
      <alignment shrinkToFit="1"/>
    </xf>
    <xf numFmtId="0" fontId="23" fillId="5" borderId="0" xfId="0" applyFont="1" applyFill="1"/>
    <xf numFmtId="0" fontId="23" fillId="0" borderId="0" xfId="0" applyFont="1" applyAlignment="1">
      <alignment readingOrder="2"/>
    </xf>
    <xf numFmtId="0" fontId="0" fillId="0" borderId="0" xfId="0" applyAlignment="1">
      <alignment shrinkToFit="1" readingOrder="1"/>
    </xf>
    <xf numFmtId="0" fontId="5" fillId="0" borderId="0" xfId="0" applyFont="1" applyAlignment="1">
      <alignment shrinkToFit="1" readingOrder="1"/>
    </xf>
    <xf numFmtId="0" fontId="23" fillId="0" borderId="0" xfId="0" applyFont="1" applyAlignment="1">
      <alignment shrinkToFit="1" readingOrder="1"/>
    </xf>
    <xf numFmtId="0" fontId="0" fillId="5" borderId="0" xfId="0" applyFill="1" applyAlignment="1">
      <alignment shrinkToFit="1" readingOrder="1"/>
    </xf>
    <xf numFmtId="0" fontId="7" fillId="5" borderId="0" xfId="0" applyFont="1" applyFill="1"/>
    <xf numFmtId="0" fontId="7" fillId="0" borderId="0" xfId="0" applyFont="1"/>
    <xf numFmtId="0" fontId="0" fillId="0" borderId="0" xfId="0" applyAlignment="1"/>
    <xf numFmtId="0" fontId="7" fillId="0" borderId="0" xfId="0" applyFont="1" applyFill="1" applyBorder="1" applyAlignment="1">
      <alignment horizontal="center" shrinkToFit="1"/>
    </xf>
    <xf numFmtId="0" fontId="7" fillId="0" borderId="0" xfId="0" applyFont="1" applyFill="1" applyBorder="1" applyAlignment="1">
      <alignment horizontal="center" shrinkToFit="1" readingOrder="2"/>
    </xf>
    <xf numFmtId="0" fontId="0" fillId="0" borderId="0" xfId="0" applyAlignment="1">
      <alignment readingOrder="2"/>
    </xf>
    <xf numFmtId="0" fontId="5" fillId="0" borderId="0" xfId="0" applyFont="1" applyFill="1" applyBorder="1" applyAlignment="1">
      <alignment horizontal="right" vertical="center" indent="1" shrinkToFit="1" readingOrder="2"/>
    </xf>
    <xf numFmtId="0" fontId="5" fillId="0" borderId="0" xfId="0" applyFont="1" applyAlignment="1">
      <alignment shrinkToFit="1"/>
    </xf>
    <xf numFmtId="0" fontId="7" fillId="0" borderId="0" xfId="0" applyFont="1" applyFill="1" applyBorder="1" applyAlignment="1">
      <alignment shrinkToFit="1"/>
    </xf>
    <xf numFmtId="0" fontId="7" fillId="0" borderId="0" xfId="0" applyFont="1" applyFill="1" applyBorder="1" applyAlignment="1">
      <alignment shrinkToFit="1" readingOrder="2"/>
    </xf>
    <xf numFmtId="0" fontId="0" fillId="0" borderId="0" xfId="0" applyFill="1" applyAlignment="1">
      <alignment shrinkToFit="1"/>
    </xf>
    <xf numFmtId="0" fontId="5" fillId="0" borderId="0" xfId="0" applyFont="1" applyFill="1" applyBorder="1" applyAlignment="1">
      <alignment horizontal="right" vertical="center" indent="1" readingOrder="2"/>
    </xf>
    <xf numFmtId="0" fontId="23" fillId="0" borderId="0" xfId="0" applyFont="1" applyAlignment="1">
      <alignment vertical="center"/>
    </xf>
    <xf numFmtId="0" fontId="3" fillId="0" borderId="0" xfId="4"/>
    <xf numFmtId="0" fontId="7" fillId="0" borderId="1" xfId="2" applyFont="1" applyFill="1" applyBorder="1" applyAlignment="1">
      <alignment horizontal="center" vertical="center" readingOrder="2"/>
    </xf>
    <xf numFmtId="0" fontId="7" fillId="0" borderId="11" xfId="2" applyFont="1" applyBorder="1" applyAlignment="1">
      <alignment horizontal="right" vertical="center" readingOrder="2"/>
    </xf>
    <xf numFmtId="0" fontId="5" fillId="0" borderId="0" xfId="2" applyFont="1" applyFill="1" applyBorder="1" applyAlignment="1">
      <alignment horizontal="right" vertical="center" readingOrder="2"/>
    </xf>
    <xf numFmtId="0" fontId="5" fillId="0" borderId="13" xfId="2" applyFont="1" applyFill="1" applyBorder="1" applyAlignment="1">
      <alignment horizontal="right" vertical="center" readingOrder="2"/>
    </xf>
    <xf numFmtId="0" fontId="5" fillId="0" borderId="13" xfId="2" applyFont="1" applyFill="1" applyBorder="1" applyAlignment="1">
      <alignment horizontal="right" vertical="center" indent="1" readingOrder="2"/>
    </xf>
    <xf numFmtId="0" fontId="5" fillId="0" borderId="13" xfId="2" applyFont="1" applyFill="1" applyBorder="1" applyAlignment="1">
      <alignment horizontal="right" vertical="center"/>
    </xf>
    <xf numFmtId="0" fontId="7" fillId="0" borderId="0" xfId="0" applyFont="1" applyAlignment="1">
      <alignment horizontal="center" vertical="center" shrinkToFit="1"/>
    </xf>
    <xf numFmtId="0" fontId="5" fillId="0" borderId="15" xfId="2" applyFont="1" applyFill="1" applyBorder="1" applyAlignment="1">
      <alignment horizontal="right" vertical="center" readingOrder="2"/>
    </xf>
    <xf numFmtId="0" fontId="5" fillId="0" borderId="14" xfId="0" applyFont="1" applyFill="1" applyBorder="1" applyAlignment="1">
      <alignment horizontal="right" vertical="center" indent="1" readingOrder="2"/>
    </xf>
    <xf numFmtId="0" fontId="16" fillId="2" borderId="0" xfId="0" applyFont="1" applyFill="1" applyBorder="1" applyAlignment="1">
      <alignment vertical="center" shrinkToFit="1"/>
    </xf>
    <xf numFmtId="0" fontId="5" fillId="0" borderId="16" xfId="0" applyFont="1" applyFill="1" applyBorder="1" applyAlignment="1">
      <alignment horizontal="right" vertical="center" indent="1" readingOrder="2"/>
    </xf>
    <xf numFmtId="0" fontId="5" fillId="0" borderId="13" xfId="0" applyFont="1" applyFill="1" applyBorder="1" applyAlignment="1">
      <alignment horizontal="right" vertical="center" indent="1" readingOrder="2"/>
    </xf>
    <xf numFmtId="0" fontId="5" fillId="0" borderId="17" xfId="0" applyFont="1" applyFill="1" applyBorder="1" applyAlignment="1">
      <alignment horizontal="right" vertical="center" indent="1" readingOrder="2"/>
    </xf>
    <xf numFmtId="0" fontId="5" fillId="0" borderId="15" xfId="0" applyFont="1" applyFill="1" applyBorder="1" applyAlignment="1">
      <alignment horizontal="right" vertical="center" indent="1" readingOrder="2"/>
    </xf>
    <xf numFmtId="0" fontId="5" fillId="0" borderId="13" xfId="0" applyFont="1" applyFill="1" applyBorder="1" applyAlignment="1">
      <alignment horizontal="right" vertical="center"/>
    </xf>
    <xf numFmtId="0" fontId="7" fillId="0" borderId="0" xfId="0" applyFont="1" applyAlignment="1">
      <alignment horizontal="center" vertical="center" shrinkToFit="1" readingOrder="2"/>
    </xf>
    <xf numFmtId="0" fontId="5" fillId="0" borderId="16" xfId="0" applyFont="1" applyFill="1" applyBorder="1" applyAlignment="1">
      <alignment horizontal="right" vertical="center" indent="1" shrinkToFit="1" readingOrder="2"/>
    </xf>
    <xf numFmtId="0" fontId="7" fillId="0" borderId="0" xfId="0" applyFont="1" applyBorder="1" applyAlignment="1">
      <alignment horizontal="center" vertical="center" readingOrder="2"/>
    </xf>
    <xf numFmtId="0" fontId="7" fillId="0" borderId="0" xfId="0" applyFont="1" applyFill="1" applyBorder="1" applyAlignment="1">
      <alignment horizontal="center" vertical="center" readingOrder="2"/>
    </xf>
    <xf numFmtId="0" fontId="5" fillId="0" borderId="18" xfId="0" applyFont="1" applyFill="1" applyBorder="1" applyAlignment="1">
      <alignment horizontal="right" vertical="center" indent="1" readingOrder="2"/>
    </xf>
    <xf numFmtId="0" fontId="5" fillId="0" borderId="13" xfId="0" applyFont="1" applyFill="1" applyBorder="1" applyAlignment="1">
      <alignment horizontal="left" vertical="distributed" readingOrder="2"/>
    </xf>
    <xf numFmtId="0" fontId="5" fillId="0" borderId="13" xfId="0" applyFont="1" applyFill="1" applyBorder="1" applyAlignment="1">
      <alignment horizontal="right" vertical="center" indent="1" shrinkToFit="1" readingOrder="2"/>
    </xf>
    <xf numFmtId="0" fontId="5" fillId="0" borderId="13" xfId="0" applyFont="1" applyFill="1" applyBorder="1" applyAlignment="1">
      <alignment shrinkToFit="1" readingOrder="2"/>
    </xf>
    <xf numFmtId="0" fontId="5" fillId="0" borderId="13" xfId="0" applyFont="1" applyFill="1" applyBorder="1" applyAlignment="1">
      <alignment vertical="center" shrinkToFit="1" readingOrder="2"/>
    </xf>
    <xf numFmtId="0" fontId="5" fillId="0" borderId="13" xfId="0" applyFont="1" applyFill="1" applyBorder="1" applyAlignment="1">
      <alignment horizontal="right" vertical="center" shrinkToFit="1"/>
    </xf>
    <xf numFmtId="0" fontId="5" fillId="0" borderId="13" xfId="0" applyFont="1" applyFill="1" applyBorder="1" applyAlignment="1">
      <alignment horizontal="right" vertical="center" readingOrder="2"/>
    </xf>
    <xf numFmtId="0" fontId="5" fillId="0" borderId="13" xfId="0" applyFont="1" applyFill="1" applyBorder="1" applyAlignment="1">
      <alignment horizontal="left" vertical="distributed" shrinkToFit="1" readingOrder="2"/>
    </xf>
    <xf numFmtId="0" fontId="5" fillId="0" borderId="13" xfId="0" applyFont="1" applyFill="1" applyBorder="1" applyAlignment="1">
      <alignment horizontal="right" readingOrder="2"/>
    </xf>
    <xf numFmtId="0" fontId="5" fillId="0" borderId="13" xfId="0" applyFont="1" applyFill="1" applyBorder="1" applyAlignment="1">
      <alignment shrinkToFit="1" readingOrder="1"/>
    </xf>
    <xf numFmtId="0" fontId="7" fillId="0" borderId="0" xfId="9" applyFont="1" applyFill="1" applyBorder="1" applyAlignment="1">
      <alignment vertical="center" shrinkToFit="1" readingOrder="2"/>
    </xf>
    <xf numFmtId="0" fontId="5" fillId="0" borderId="13" xfId="0" applyFont="1" applyBorder="1" applyAlignment="1">
      <alignment shrinkToFit="1"/>
    </xf>
    <xf numFmtId="0" fontId="5" fillId="0" borderId="13" xfId="0" applyFont="1" applyFill="1" applyBorder="1" applyAlignment="1">
      <alignment horizontal="left" vertical="center" wrapText="1" readingOrder="1"/>
    </xf>
    <xf numFmtId="0" fontId="5" fillId="0" borderId="0" xfId="0" applyFont="1" applyFill="1" applyAlignment="1">
      <alignment shrinkToFit="1"/>
    </xf>
    <xf numFmtId="0" fontId="7" fillId="0" borderId="0" xfId="0" applyFont="1" applyBorder="1" applyAlignment="1">
      <alignment horizontal="right" vertical="center" readingOrder="2"/>
    </xf>
    <xf numFmtId="0" fontId="7" fillId="0" borderId="0" xfId="0" applyFont="1" applyAlignment="1">
      <alignment horizontal="center" vertical="center" shrinkToFit="1"/>
    </xf>
    <xf numFmtId="0" fontId="5" fillId="0" borderId="15" xfId="0" applyFont="1" applyFill="1" applyBorder="1" applyAlignment="1">
      <alignment horizontal="right" vertical="center" readingOrder="2"/>
    </xf>
    <xf numFmtId="0" fontId="5" fillId="0" borderId="24" xfId="2" applyFont="1" applyFill="1" applyBorder="1" applyAlignment="1">
      <alignment horizontal="right" vertical="center" readingOrder="2"/>
    </xf>
    <xf numFmtId="0" fontId="5" fillId="5" borderId="13" xfId="0" applyFont="1" applyFill="1" applyBorder="1" applyAlignment="1">
      <alignment vertical="center" shrinkToFit="1"/>
    </xf>
    <xf numFmtId="0" fontId="5" fillId="5" borderId="13" xfId="0" applyFont="1" applyFill="1" applyBorder="1" applyAlignment="1">
      <alignment vertical="center"/>
    </xf>
    <xf numFmtId="0" fontId="5" fillId="5" borderId="15" xfId="0" applyFont="1" applyFill="1" applyBorder="1" applyAlignment="1">
      <alignment vertical="center"/>
    </xf>
    <xf numFmtId="0" fontId="5" fillId="5" borderId="24" xfId="0" applyFont="1" applyFill="1" applyBorder="1" applyAlignment="1">
      <alignment vertical="center"/>
    </xf>
    <xf numFmtId="0" fontId="5" fillId="0" borderId="15" xfId="0" applyFont="1" applyFill="1" applyBorder="1" applyAlignment="1">
      <alignment vertical="center" readingOrder="2"/>
    </xf>
    <xf numFmtId="0" fontId="5" fillId="0" borderId="24" xfId="0" applyFont="1" applyFill="1" applyBorder="1" applyAlignment="1">
      <alignment horizontal="right" vertical="center" indent="1" readingOrder="2"/>
    </xf>
    <xf numFmtId="0" fontId="5" fillId="0" borderId="17" xfId="0" applyFont="1" applyFill="1" applyBorder="1" applyAlignment="1">
      <alignment horizontal="right" vertical="center" readingOrder="2"/>
    </xf>
    <xf numFmtId="0" fontId="5" fillId="0" borderId="13" xfId="0" applyFont="1" applyBorder="1" applyAlignment="1">
      <alignment vertical="center"/>
    </xf>
    <xf numFmtId="0" fontId="5" fillId="0" borderId="13" xfId="0" applyFont="1" applyFill="1" applyBorder="1" applyAlignment="1">
      <alignment vertical="center" readingOrder="2"/>
    </xf>
    <xf numFmtId="0" fontId="5" fillId="0" borderId="13" xfId="2" applyFont="1" applyFill="1" applyBorder="1" applyAlignment="1">
      <alignment horizontal="center" vertical="center" readingOrder="2"/>
    </xf>
    <xf numFmtId="0" fontId="5" fillId="0" borderId="16" xfId="0" applyFont="1" applyFill="1" applyBorder="1" applyAlignment="1">
      <alignment horizontal="right" vertical="center"/>
    </xf>
    <xf numFmtId="0" fontId="5" fillId="0" borderId="17" xfId="0" applyFont="1" applyFill="1" applyBorder="1" applyAlignment="1">
      <alignment horizontal="right" vertical="center" indent="1" shrinkToFit="1" readingOrder="2"/>
    </xf>
    <xf numFmtId="0" fontId="42" fillId="0" borderId="0" xfId="0" applyFont="1" applyFill="1" applyBorder="1" applyAlignment="1">
      <alignment horizontal="right" vertical="center" readingOrder="2"/>
    </xf>
    <xf numFmtId="0" fontId="42" fillId="28" borderId="0" xfId="0" applyFont="1" applyFill="1" applyBorder="1" applyAlignment="1">
      <alignment horizontal="right" vertical="center" readingOrder="2"/>
    </xf>
    <xf numFmtId="0" fontId="5" fillId="0" borderId="25" xfId="0" applyFont="1" applyFill="1" applyBorder="1" applyAlignment="1">
      <alignment horizontal="right" vertical="center" indent="1" readingOrder="2"/>
    </xf>
    <xf numFmtId="0" fontId="7" fillId="0" borderId="19" xfId="0" applyFont="1" applyBorder="1" applyAlignment="1">
      <alignment vertical="center" readingOrder="2"/>
    </xf>
    <xf numFmtId="0" fontId="5" fillId="0" borderId="15" xfId="0" applyFont="1" applyFill="1" applyBorder="1" applyAlignment="1">
      <alignment horizontal="right" vertical="center" indent="1" shrinkToFit="1" readingOrder="2"/>
    </xf>
    <xf numFmtId="0" fontId="7" fillId="0" borderId="19" xfId="0" applyFont="1" applyFill="1" applyBorder="1" applyAlignment="1">
      <alignment shrinkToFit="1" readingOrder="2"/>
    </xf>
    <xf numFmtId="0" fontId="7" fillId="0" borderId="0" xfId="0" applyFont="1" applyBorder="1" applyAlignment="1">
      <alignment vertical="center" readingOrder="1"/>
    </xf>
    <xf numFmtId="0" fontId="7" fillId="0" borderId="0" xfId="0" applyFont="1" applyBorder="1" applyAlignment="1">
      <alignment horizontal="right" vertical="center" shrinkToFit="1"/>
    </xf>
    <xf numFmtId="0" fontId="7" fillId="0" borderId="0" xfId="0" applyFont="1" applyBorder="1" applyAlignment="1">
      <alignment vertical="center" wrapText="1" readingOrder="1"/>
    </xf>
    <xf numFmtId="0" fontId="5" fillId="0" borderId="13" xfId="0" applyFont="1" applyBorder="1" applyAlignment="1">
      <alignment vertical="center" readingOrder="1"/>
    </xf>
    <xf numFmtId="0" fontId="5" fillId="0" borderId="15" xfId="0" applyFont="1" applyBorder="1" applyAlignment="1">
      <alignment vertical="center" readingOrder="1"/>
    </xf>
    <xf numFmtId="0" fontId="5" fillId="0" borderId="15" xfId="0" applyFont="1" applyFill="1" applyBorder="1" applyAlignment="1">
      <alignment shrinkToFit="1" readingOrder="2"/>
    </xf>
    <xf numFmtId="0" fontId="5" fillId="0" borderId="29" xfId="0" applyFont="1" applyFill="1" applyBorder="1" applyAlignment="1">
      <alignment shrinkToFit="1" readingOrder="2"/>
    </xf>
    <xf numFmtId="0" fontId="5" fillId="0" borderId="17" xfId="0" applyFont="1" applyFill="1" applyBorder="1" applyAlignment="1">
      <alignment vertical="center" shrinkToFit="1" readingOrder="2"/>
    </xf>
    <xf numFmtId="0" fontId="5" fillId="0" borderId="24" xfId="0" applyFont="1" applyFill="1" applyBorder="1" applyAlignment="1">
      <alignment horizontal="right" vertical="center" indent="1" shrinkToFit="1" readingOrder="2"/>
    </xf>
    <xf numFmtId="0" fontId="5" fillId="0" borderId="13" xfId="0" applyFont="1" applyFill="1" applyBorder="1" applyAlignment="1">
      <alignment horizontal="right" vertical="distributed" shrinkToFit="1"/>
    </xf>
    <xf numFmtId="0" fontId="5" fillId="0" borderId="15" xfId="0" applyFont="1" applyFill="1" applyBorder="1" applyAlignment="1">
      <alignment horizontal="right" vertical="distributed" shrinkToFit="1"/>
    </xf>
    <xf numFmtId="0" fontId="5" fillId="0" borderId="24" xfId="0" applyFont="1" applyFill="1" applyBorder="1" applyAlignment="1">
      <alignment horizontal="right" vertical="distributed" shrinkToFit="1"/>
    </xf>
    <xf numFmtId="0" fontId="7" fillId="0" borderId="19" xfId="0" applyFont="1" applyBorder="1" applyAlignment="1">
      <alignment vertical="center" shrinkToFit="1"/>
    </xf>
    <xf numFmtId="0" fontId="0" fillId="0" borderId="0" xfId="0"/>
    <xf numFmtId="0" fontId="0" fillId="0" borderId="0" xfId="0"/>
    <xf numFmtId="0" fontId="5" fillId="0" borderId="25" xfId="0" applyFont="1" applyFill="1" applyBorder="1" applyAlignment="1">
      <alignment horizontal="right" vertical="distributed" shrinkToFit="1"/>
    </xf>
    <xf numFmtId="0" fontId="5" fillId="0" borderId="24" xfId="0" applyFont="1" applyFill="1" applyBorder="1" applyAlignment="1">
      <alignment horizontal="left" vertical="center" shrinkToFit="1"/>
    </xf>
    <xf numFmtId="0" fontId="5" fillId="0" borderId="25" xfId="2" applyFont="1" applyFill="1" applyBorder="1" applyAlignment="1">
      <alignment horizontal="right" vertical="center" indent="1" readingOrder="2"/>
    </xf>
    <xf numFmtId="0" fontId="42" fillId="0" borderId="25" xfId="0" applyFont="1" applyFill="1" applyBorder="1" applyAlignment="1">
      <alignment vertical="center" shrinkToFit="1" readingOrder="2"/>
    </xf>
    <xf numFmtId="0" fontId="7" fillId="0" borderId="31" xfId="0" applyFont="1" applyBorder="1" applyAlignment="1">
      <alignment vertical="center" shrinkToFit="1"/>
    </xf>
    <xf numFmtId="0" fontId="7" fillId="0" borderId="31" xfId="0" applyFont="1" applyBorder="1" applyAlignment="1">
      <alignment vertical="center" readingOrder="2"/>
    </xf>
    <xf numFmtId="0" fontId="5" fillId="0" borderId="24" xfId="0" applyFont="1" applyFill="1" applyBorder="1" applyAlignment="1">
      <alignment vertical="center"/>
    </xf>
    <xf numFmtId="0" fontId="5" fillId="0" borderId="13" xfId="0" applyFont="1" applyFill="1" applyBorder="1" applyAlignment="1">
      <alignment horizontal="left" vertical="center" readingOrder="2"/>
    </xf>
    <xf numFmtId="0" fontId="5" fillId="0" borderId="15" xfId="0" applyFont="1" applyFill="1" applyBorder="1" applyAlignment="1">
      <alignment horizontal="left" vertical="center" readingOrder="2"/>
    </xf>
    <xf numFmtId="0" fontId="5" fillId="0" borderId="24" xfId="0" applyFont="1" applyFill="1" applyBorder="1" applyAlignment="1">
      <alignment horizontal="left" vertical="center"/>
    </xf>
    <xf numFmtId="0" fontId="7" fillId="0" borderId="31" xfId="0" applyFont="1" applyBorder="1" applyAlignment="1">
      <alignment vertical="center"/>
    </xf>
    <xf numFmtId="0" fontId="5" fillId="0" borderId="32" xfId="0" applyFont="1" applyFill="1" applyBorder="1" applyAlignment="1">
      <alignment horizontal="right" vertical="center" readingOrder="2"/>
    </xf>
    <xf numFmtId="0" fontId="5" fillId="0" borderId="32" xfId="0" applyFont="1" applyFill="1" applyBorder="1" applyAlignment="1">
      <alignment horizontal="right" vertical="center"/>
    </xf>
    <xf numFmtId="0" fontId="5" fillId="0" borderId="24" xfId="0" applyFont="1" applyFill="1" applyBorder="1" applyAlignment="1">
      <alignment horizontal="right" vertical="center" readingOrder="2"/>
    </xf>
    <xf numFmtId="0" fontId="5" fillId="0" borderId="24" xfId="0" applyFont="1" applyFill="1" applyBorder="1" applyAlignment="1">
      <alignment horizontal="right" vertical="center"/>
    </xf>
    <xf numFmtId="0" fontId="5" fillId="0" borderId="25" xfId="0" applyFont="1" applyFill="1" applyBorder="1" applyAlignment="1">
      <alignment horizontal="right" vertical="center" indent="1"/>
    </xf>
    <xf numFmtId="0" fontId="5" fillId="0" borderId="13" xfId="0" applyFont="1" applyFill="1" applyBorder="1" applyAlignment="1">
      <alignment horizontal="right" vertical="center" indent="1"/>
    </xf>
    <xf numFmtId="0" fontId="42" fillId="0" borderId="24" xfId="0" applyFont="1" applyFill="1" applyBorder="1" applyAlignment="1">
      <alignment horizontal="left" vertical="distributed" shrinkToFit="1"/>
    </xf>
    <xf numFmtId="0" fontId="5" fillId="0" borderId="24" xfId="0" applyFont="1" applyFill="1" applyBorder="1" applyAlignment="1">
      <alignment horizontal="right" vertical="center" indent="1"/>
    </xf>
    <xf numFmtId="0" fontId="42" fillId="0" borderId="0" xfId="0" applyFont="1" applyBorder="1" applyAlignment="1">
      <alignment horizontal="right" readingOrder="2"/>
    </xf>
    <xf numFmtId="0" fontId="5" fillId="0" borderId="31" xfId="0" applyFont="1" applyFill="1" applyBorder="1" applyAlignment="1">
      <alignment horizontal="right" vertical="center" indent="1"/>
    </xf>
    <xf numFmtId="0" fontId="42" fillId="5" borderId="29" xfId="0" applyFont="1" applyFill="1" applyBorder="1" applyAlignment="1">
      <alignment vertical="center" shrinkToFit="1" readingOrder="2"/>
    </xf>
    <xf numFmtId="0" fontId="5" fillId="0" borderId="29" xfId="0" applyFont="1" applyFill="1" applyBorder="1" applyAlignment="1">
      <alignment horizontal="right" vertical="center" indent="1"/>
    </xf>
    <xf numFmtId="0" fontId="5" fillId="0" borderId="31" xfId="0" applyFont="1" applyFill="1" applyBorder="1" applyAlignment="1">
      <alignment vertical="center"/>
    </xf>
    <xf numFmtId="0" fontId="5" fillId="0" borderId="13" xfId="0" applyFont="1" applyFill="1" applyBorder="1" applyAlignment="1">
      <alignment horizontal="left" vertical="center" shrinkToFit="1" readingOrder="2"/>
    </xf>
    <xf numFmtId="0" fontId="7" fillId="0" borderId="31" xfId="8" applyFont="1" applyBorder="1" applyAlignment="1">
      <alignment vertical="center" readingOrder="2"/>
    </xf>
    <xf numFmtId="0" fontId="5" fillId="0" borderId="32" xfId="8" applyFont="1" applyFill="1" applyBorder="1" applyAlignment="1">
      <alignment horizontal="left" vertical="center" indent="1"/>
    </xf>
    <xf numFmtId="0" fontId="5" fillId="5" borderId="24" xfId="8" applyFont="1" applyFill="1" applyBorder="1" applyAlignment="1">
      <alignment horizontal="left" vertical="center" indent="1"/>
    </xf>
    <xf numFmtId="0" fontId="0" fillId="0" borderId="0" xfId="0"/>
    <xf numFmtId="0" fontId="5" fillId="0" borderId="13" xfId="0" applyFont="1" applyFill="1" applyBorder="1" applyAlignment="1">
      <alignment horizontal="center" vertical="center" readingOrder="2"/>
    </xf>
    <xf numFmtId="0" fontId="5" fillId="0" borderId="15" xfId="0" applyFont="1" applyFill="1" applyBorder="1" applyAlignment="1">
      <alignment horizontal="center" vertical="center" readingOrder="2"/>
    </xf>
    <xf numFmtId="0" fontId="5" fillId="0" borderId="17" xfId="0" applyFont="1" applyFill="1" applyBorder="1" applyAlignment="1">
      <alignment horizontal="center" vertical="center" readingOrder="2"/>
    </xf>
    <xf numFmtId="0" fontId="5" fillId="0" borderId="17" xfId="0" applyFont="1" applyFill="1" applyBorder="1" applyAlignment="1">
      <alignment horizontal="center" vertical="center" wrapText="1" readingOrder="2"/>
    </xf>
    <xf numFmtId="0" fontId="7" fillId="0" borderId="0" xfId="0" applyFont="1" applyBorder="1" applyAlignment="1">
      <alignment horizontal="center" vertical="center" shrinkToFit="1"/>
    </xf>
    <xf numFmtId="0" fontId="0" fillId="0" borderId="0" xfId="0"/>
    <xf numFmtId="0" fontId="44" fillId="0" borderId="0" xfId="0" applyFont="1"/>
    <xf numFmtId="0" fontId="43" fillId="0" borderId="0" xfId="0" applyFont="1" applyAlignment="1">
      <alignment horizontal="right"/>
    </xf>
    <xf numFmtId="0" fontId="44" fillId="0" borderId="0" xfId="0" applyFont="1" applyAlignment="1">
      <alignment horizontal="left"/>
    </xf>
    <xf numFmtId="0" fontId="8" fillId="0" borderId="0" xfId="11" applyFont="1" applyAlignment="1">
      <alignment shrinkToFit="1"/>
    </xf>
    <xf numFmtId="0" fontId="5" fillId="0" borderId="15" xfId="11" applyFont="1" applyFill="1" applyBorder="1" applyAlignment="1">
      <alignment horizontal="right" vertical="center"/>
    </xf>
    <xf numFmtId="0" fontId="5" fillId="0" borderId="13" xfId="11" applyFont="1" applyFill="1" applyBorder="1" applyAlignment="1">
      <alignment horizontal="right" vertical="center"/>
    </xf>
    <xf numFmtId="0" fontId="5" fillId="0" borderId="17" xfId="11" applyFont="1" applyFill="1" applyBorder="1" applyAlignment="1">
      <alignment horizontal="right" vertical="center"/>
    </xf>
    <xf numFmtId="0" fontId="7" fillId="0" borderId="0" xfId="0" applyFont="1" applyBorder="1" applyAlignment="1">
      <alignment horizontal="left" vertical="center" readingOrder="2"/>
    </xf>
    <xf numFmtId="0" fontId="5" fillId="0" borderId="43" xfId="0" applyFont="1" applyBorder="1" applyAlignment="1">
      <alignment vertical="center" shrinkToFit="1"/>
    </xf>
    <xf numFmtId="0" fontId="2" fillId="0" borderId="0" xfId="350"/>
    <xf numFmtId="0" fontId="7" fillId="0" borderId="0" xfId="9" applyFont="1" applyFill="1" applyBorder="1" applyAlignment="1">
      <alignment vertical="center" readingOrder="2"/>
    </xf>
    <xf numFmtId="0" fontId="2" fillId="0" borderId="0" xfId="350" applyBorder="1"/>
    <xf numFmtId="0" fontId="5" fillId="0" borderId="13" xfId="0" applyFont="1" applyFill="1" applyBorder="1" applyAlignment="1">
      <alignment vertical="center" shrinkToFit="1"/>
    </xf>
    <xf numFmtId="0" fontId="5" fillId="0" borderId="0" xfId="0" applyFont="1" applyBorder="1" applyAlignment="1"/>
    <xf numFmtId="0" fontId="7" fillId="0" borderId="43" xfId="0" applyFont="1" applyBorder="1" applyAlignment="1">
      <alignment vertical="center"/>
    </xf>
    <xf numFmtId="0" fontId="5" fillId="0" borderId="0" xfId="0" applyFont="1" applyFill="1" applyBorder="1" applyAlignment="1">
      <alignment vertical="center" shrinkToFit="1"/>
    </xf>
    <xf numFmtId="0" fontId="5" fillId="0" borderId="17" xfId="0" applyFont="1" applyFill="1" applyBorder="1" applyAlignment="1">
      <alignment horizontal="left" vertical="distributed" readingOrder="2"/>
    </xf>
    <xf numFmtId="0" fontId="5" fillId="0" borderId="17" xfId="0" applyFont="1" applyFill="1" applyBorder="1" applyAlignment="1">
      <alignment horizontal="left" vertical="center" wrapText="1" readingOrder="1"/>
    </xf>
    <xf numFmtId="0" fontId="7" fillId="0" borderId="0" xfId="0" applyFont="1" applyAlignment="1">
      <alignment horizontal="right" vertical="center" shrinkToFit="1" readingOrder="2"/>
    </xf>
    <xf numFmtId="0" fontId="7" fillId="0" borderId="0" xfId="0" applyFont="1" applyAlignment="1">
      <alignment vertical="center"/>
    </xf>
    <xf numFmtId="0" fontId="7" fillId="0" borderId="19" xfId="0" applyFont="1" applyFill="1" applyBorder="1" applyAlignment="1">
      <alignment vertical="center" readingOrder="2"/>
    </xf>
    <xf numFmtId="0" fontId="23" fillId="0" borderId="0" xfId="0" applyFont="1" applyAlignment="1">
      <alignment horizontal="center" vertical="center" shrinkToFit="1"/>
    </xf>
    <xf numFmtId="0" fontId="7" fillId="0" borderId="43" xfId="0" applyFont="1" applyBorder="1" applyAlignment="1">
      <alignment vertical="center" readingOrder="2"/>
    </xf>
    <xf numFmtId="0" fontId="42" fillId="0" borderId="13" xfId="0" applyFont="1" applyFill="1" applyBorder="1" applyAlignment="1">
      <alignment horizontal="right" vertical="center" readingOrder="2"/>
    </xf>
    <xf numFmtId="0" fontId="42" fillId="0" borderId="24" xfId="0" applyFont="1" applyFill="1" applyBorder="1" applyAlignment="1">
      <alignment horizontal="right" vertical="center"/>
    </xf>
    <xf numFmtId="0" fontId="5" fillId="0" borderId="13" xfId="0" applyFont="1" applyBorder="1" applyAlignment="1">
      <alignment horizontal="left" vertical="center"/>
    </xf>
    <xf numFmtId="0" fontId="5" fillId="0" borderId="0" xfId="2" applyFont="1" applyFill="1" applyBorder="1" applyAlignment="1">
      <alignment horizontal="center" vertical="center" readingOrder="2"/>
    </xf>
    <xf numFmtId="0" fontId="5" fillId="0" borderId="28" xfId="2" applyFont="1" applyFill="1" applyBorder="1" applyAlignment="1">
      <alignment horizontal="center" vertical="center" readingOrder="2"/>
    </xf>
    <xf numFmtId="0" fontId="5" fillId="0" borderId="0" xfId="11" applyFont="1" applyFill="1" applyBorder="1" applyAlignment="1">
      <alignment horizontal="center" vertical="center"/>
    </xf>
    <xf numFmtId="0" fontId="5" fillId="0" borderId="21" xfId="2" applyFont="1" applyFill="1" applyBorder="1" applyAlignment="1">
      <alignment horizontal="right" vertical="center" indent="1" readingOrder="2"/>
    </xf>
    <xf numFmtId="0" fontId="5" fillId="0" borderId="17" xfId="2" applyFont="1" applyFill="1" applyBorder="1" applyAlignment="1">
      <alignment horizontal="right" vertical="center" indent="1" readingOrder="2"/>
    </xf>
    <xf numFmtId="0" fontId="5" fillId="0" borderId="0" xfId="0" applyFont="1" applyFill="1" applyBorder="1" applyAlignment="1">
      <alignment horizontal="center" vertical="center" readingOrder="2"/>
    </xf>
    <xf numFmtId="0" fontId="5" fillId="0" borderId="17" xfId="0" applyFont="1" applyFill="1" applyBorder="1" applyAlignment="1">
      <alignment horizontal="center" vertical="center" readingOrder="2"/>
    </xf>
    <xf numFmtId="0" fontId="5" fillId="0" borderId="0" xfId="0" applyFont="1" applyFill="1" applyBorder="1" applyAlignment="1">
      <alignment horizontal="center" vertical="center"/>
    </xf>
    <xf numFmtId="0" fontId="5" fillId="0" borderId="20" xfId="11" applyFont="1" applyFill="1" applyBorder="1" applyAlignment="1">
      <alignment horizontal="center" vertical="top"/>
    </xf>
    <xf numFmtId="0" fontId="5" fillId="0" borderId="44" xfId="0" applyFont="1" applyFill="1" applyBorder="1" applyAlignment="1">
      <alignment horizontal="center" vertical="top"/>
    </xf>
    <xf numFmtId="0" fontId="5" fillId="0" borderId="15" xfId="0" applyFont="1" applyFill="1" applyBorder="1" applyAlignment="1">
      <alignment vertical="center" shrinkToFit="1" readingOrder="2"/>
    </xf>
    <xf numFmtId="0" fontId="5" fillId="0" borderId="12" xfId="0" applyFont="1" applyFill="1" applyBorder="1" applyAlignment="1">
      <alignment horizontal="right" vertical="center" shrinkToFit="1"/>
    </xf>
    <xf numFmtId="0" fontId="5" fillId="0" borderId="17" xfId="0" applyFont="1" applyFill="1" applyBorder="1" applyAlignment="1">
      <alignment vertical="center" shrinkToFit="1"/>
    </xf>
    <xf numFmtId="0" fontId="5" fillId="0" borderId="15" xfId="0" applyFont="1" applyFill="1" applyBorder="1" applyAlignment="1">
      <alignment vertical="center" shrinkToFit="1"/>
    </xf>
    <xf numFmtId="0" fontId="5" fillId="0" borderId="15" xfId="0" applyFont="1" applyFill="1" applyBorder="1" applyAlignment="1">
      <alignment horizontal="right" vertical="center" shrinkToFit="1"/>
    </xf>
    <xf numFmtId="0" fontId="5" fillId="0" borderId="0" xfId="0" applyFont="1" applyFill="1" applyBorder="1" applyAlignment="1">
      <alignment horizontal="right" vertical="center"/>
    </xf>
    <xf numFmtId="0" fontId="5" fillId="0" borderId="17" xfId="0" applyFont="1" applyFill="1" applyBorder="1" applyAlignment="1">
      <alignment horizontal="left" vertical="center" readingOrder="1"/>
    </xf>
    <xf numFmtId="0" fontId="5" fillId="0" borderId="13" xfId="0" applyFont="1" applyBorder="1" applyAlignment="1">
      <alignment horizontal="left" vertical="center" shrinkToFit="1"/>
    </xf>
    <xf numFmtId="0" fontId="5" fillId="0" borderId="13" xfId="11" applyFont="1" applyBorder="1" applyAlignment="1">
      <alignment horizontal="left" vertical="center" readingOrder="1"/>
    </xf>
    <xf numFmtId="0" fontId="5" fillId="0" borderId="14" xfId="0" applyFont="1" applyBorder="1" applyAlignment="1">
      <alignment horizontal="left" vertical="center" shrinkToFit="1"/>
    </xf>
    <xf numFmtId="0" fontId="5" fillId="0" borderId="18" xfId="0" applyFont="1" applyBorder="1" applyAlignment="1">
      <alignment horizontal="left" vertical="center" shrinkToFit="1"/>
    </xf>
    <xf numFmtId="0" fontId="5" fillId="0" borderId="15" xfId="0" applyFont="1" applyFill="1" applyBorder="1" applyAlignment="1">
      <alignment horizontal="left" vertical="distributed" shrinkToFit="1" readingOrder="2"/>
    </xf>
    <xf numFmtId="0" fontId="5" fillId="0" borderId="15" xfId="0" applyFont="1" applyBorder="1" applyAlignment="1">
      <alignment shrinkToFit="1"/>
    </xf>
    <xf numFmtId="0" fontId="5" fillId="0" borderId="29" xfId="0" applyFont="1" applyFill="1" applyBorder="1" applyAlignment="1">
      <alignment horizontal="left" vertical="distributed" shrinkToFit="1" readingOrder="2"/>
    </xf>
    <xf numFmtId="0" fontId="5" fillId="0" borderId="0" xfId="2" applyFont="1" applyFill="1" applyBorder="1" applyAlignment="1">
      <alignment horizontal="center" vertical="center" readingOrder="2"/>
    </xf>
    <xf numFmtId="0" fontId="5" fillId="0" borderId="0" xfId="0" applyFont="1" applyFill="1" applyBorder="1" applyAlignment="1">
      <alignment horizontal="center" vertical="center"/>
    </xf>
    <xf numFmtId="0" fontId="2" fillId="0" borderId="0" xfId="350" applyBorder="1" applyAlignment="1">
      <alignment horizontal="center"/>
    </xf>
    <xf numFmtId="0" fontId="5" fillId="0" borderId="24" xfId="0" applyFont="1" applyFill="1" applyBorder="1" applyAlignment="1">
      <alignment horizontal="left" vertical="center" readingOrder="2"/>
    </xf>
    <xf numFmtId="0" fontId="5" fillId="0" borderId="0" xfId="2" applyFont="1" applyFill="1" applyBorder="1" applyAlignment="1">
      <alignment horizontal="center" vertical="center" readingOrder="2"/>
    </xf>
    <xf numFmtId="0" fontId="0" fillId="0" borderId="0" xfId="0"/>
    <xf numFmtId="0" fontId="5" fillId="0" borderId="13" xfId="0" applyFont="1" applyFill="1" applyBorder="1" applyAlignment="1">
      <alignment horizontal="left" shrinkToFit="1"/>
    </xf>
    <xf numFmtId="0" fontId="5" fillId="0" borderId="33" xfId="2" applyFont="1" applyFill="1" applyBorder="1" applyAlignment="1">
      <alignment horizontal="center" vertical="center" readingOrder="2"/>
    </xf>
    <xf numFmtId="0" fontId="5" fillId="0" borderId="0" xfId="2" applyFont="1" applyFill="1" applyBorder="1" applyAlignment="1">
      <alignment horizontal="center" vertical="center" readingOrder="2"/>
    </xf>
    <xf numFmtId="0" fontId="5" fillId="0" borderId="21" xfId="0" applyFont="1" applyFill="1" applyBorder="1" applyAlignment="1">
      <alignment horizontal="right" vertical="center" readingOrder="2"/>
    </xf>
    <xf numFmtId="0" fontId="5" fillId="0" borderId="21" xfId="0" applyFont="1" applyFill="1" applyBorder="1" applyAlignment="1">
      <alignment horizontal="right" vertical="center" indent="1" readingOrder="2"/>
    </xf>
    <xf numFmtId="0" fontId="5" fillId="0" borderId="21" xfId="0" applyFont="1" applyFill="1" applyBorder="1" applyAlignment="1">
      <alignment horizontal="left" vertical="center" readingOrder="2"/>
    </xf>
    <xf numFmtId="0" fontId="5" fillId="0" borderId="45" xfId="0" applyFont="1" applyFill="1" applyBorder="1" applyAlignment="1">
      <alignment vertical="center"/>
    </xf>
    <xf numFmtId="0" fontId="5" fillId="0" borderId="45" xfId="0" applyFont="1" applyFill="1" applyBorder="1" applyAlignment="1">
      <alignment horizontal="right" vertical="center" indent="1" readingOrder="2"/>
    </xf>
    <xf numFmtId="0" fontId="5" fillId="0" borderId="45" xfId="0" applyFont="1" applyFill="1" applyBorder="1" applyAlignment="1">
      <alignment horizontal="left" vertical="center"/>
    </xf>
    <xf numFmtId="0" fontId="42" fillId="0" borderId="17" xfId="0" applyFont="1" applyFill="1" applyBorder="1" applyAlignment="1">
      <alignment horizontal="right" vertical="center" readingOrder="2"/>
    </xf>
    <xf numFmtId="0" fontId="5" fillId="0" borderId="32" xfId="0" applyFont="1" applyFill="1" applyBorder="1" applyAlignment="1">
      <alignment vertical="center" wrapText="1"/>
    </xf>
    <xf numFmtId="0" fontId="5" fillId="0" borderId="24" xfId="0" applyFont="1" applyFill="1" applyBorder="1" applyAlignment="1">
      <alignment vertical="center" wrapText="1"/>
    </xf>
    <xf numFmtId="0" fontId="5" fillId="0" borderId="0" xfId="2" applyFont="1" applyFill="1" applyBorder="1" applyAlignment="1">
      <alignment horizontal="center" vertical="center" readingOrder="2"/>
    </xf>
    <xf numFmtId="0" fontId="5" fillId="0" borderId="28" xfId="2" applyFont="1" applyFill="1" applyBorder="1" applyAlignment="1">
      <alignment horizontal="center" vertical="center" readingOrder="2"/>
    </xf>
    <xf numFmtId="0" fontId="7" fillId="0" borderId="11" xfId="2" applyFont="1" applyBorder="1" applyAlignment="1">
      <alignment horizontal="center" vertical="center" readingOrder="2"/>
    </xf>
    <xf numFmtId="0" fontId="7" fillId="0" borderId="0" xfId="2" applyFont="1" applyFill="1" applyBorder="1" applyAlignment="1">
      <alignment horizontal="center" vertical="center" readingOrder="2"/>
    </xf>
    <xf numFmtId="0" fontId="5" fillId="0" borderId="15" xfId="0" applyFont="1" applyFill="1" applyBorder="1" applyAlignment="1">
      <alignment horizontal="center" vertical="center" readingOrder="2"/>
    </xf>
    <xf numFmtId="0" fontId="5" fillId="0" borderId="33" xfId="2" applyFont="1" applyFill="1" applyBorder="1" applyAlignment="1">
      <alignment horizontal="center" vertical="center" readingOrder="2"/>
    </xf>
    <xf numFmtId="0" fontId="5" fillId="0" borderId="21" xfId="0" applyFont="1" applyFill="1" applyBorder="1" applyAlignment="1">
      <alignment horizontal="right" vertical="center" indent="1"/>
    </xf>
    <xf numFmtId="0" fontId="5" fillId="0" borderId="0" xfId="2" applyFont="1" applyFill="1" applyBorder="1" applyAlignment="1">
      <alignment horizontal="center" vertical="center" readingOrder="2"/>
    </xf>
    <xf numFmtId="0" fontId="5" fillId="0" borderId="21" xfId="2" applyFont="1" applyFill="1" applyBorder="1" applyAlignment="1">
      <alignment horizontal="center" vertical="center" readingOrder="2"/>
    </xf>
    <xf numFmtId="0" fontId="7" fillId="0" borderId="0" xfId="2" applyFont="1" applyAlignment="1">
      <alignment readingOrder="2"/>
    </xf>
    <xf numFmtId="0" fontId="20" fillId="0" borderId="0" xfId="2" applyFont="1" applyAlignment="1">
      <alignment vertical="center" readingOrder="2"/>
    </xf>
    <xf numFmtId="0" fontId="7" fillId="0" borderId="45" xfId="2" applyFont="1" applyBorder="1" applyAlignment="1">
      <alignment horizontal="right" vertical="center" readingOrder="2"/>
    </xf>
    <xf numFmtId="0" fontId="7" fillId="0" borderId="45" xfId="2" applyFont="1" applyBorder="1" applyAlignment="1">
      <alignment horizontal="center" vertical="center" readingOrder="2"/>
    </xf>
    <xf numFmtId="0" fontId="7" fillId="0" borderId="45" xfId="2" applyFont="1" applyBorder="1" applyAlignment="1">
      <alignment readingOrder="1"/>
    </xf>
    <xf numFmtId="0" fontId="7" fillId="0" borderId="0" xfId="2" applyFont="1" applyAlignment="1">
      <alignment readingOrder="1"/>
    </xf>
    <xf numFmtId="0" fontId="7" fillId="0" borderId="0" xfId="2" applyFont="1" applyAlignment="1">
      <alignment vertical="center" readingOrder="1"/>
    </xf>
    <xf numFmtId="0" fontId="5" fillId="0" borderId="27" xfId="2" applyFont="1" applyFill="1" applyBorder="1" applyAlignment="1">
      <alignment horizontal="right" vertical="center" readingOrder="2"/>
    </xf>
    <xf numFmtId="0" fontId="5" fillId="5" borderId="27" xfId="0" applyFont="1" applyFill="1" applyBorder="1" applyAlignment="1">
      <alignment vertical="center" shrinkToFit="1"/>
    </xf>
    <xf numFmtId="0" fontId="5" fillId="5" borderId="0" xfId="0" applyFont="1" applyFill="1" applyBorder="1" applyAlignment="1">
      <alignment vertical="center" shrinkToFit="1"/>
    </xf>
    <xf numFmtId="0" fontId="7" fillId="0" borderId="0" xfId="2" applyFont="1" applyBorder="1" applyAlignment="1">
      <alignment horizontal="right" vertical="center" readingOrder="2"/>
    </xf>
    <xf numFmtId="0" fontId="5" fillId="0" borderId="25" xfId="2" applyFont="1" applyFill="1" applyBorder="1" applyAlignment="1">
      <alignment horizontal="center" vertical="center" readingOrder="2"/>
    </xf>
    <xf numFmtId="0" fontId="5" fillId="0" borderId="27" xfId="2" applyFont="1" applyFill="1" applyBorder="1" applyAlignment="1">
      <alignment horizontal="center" vertical="center" readingOrder="2"/>
    </xf>
    <xf numFmtId="0" fontId="5" fillId="0" borderId="15" xfId="2" applyFont="1" applyFill="1" applyBorder="1" applyAlignment="1">
      <alignment horizontal="center" vertical="center" readingOrder="2"/>
    </xf>
    <xf numFmtId="0" fontId="5" fillId="0" borderId="24" xfId="2" applyFont="1" applyFill="1" applyBorder="1" applyAlignment="1">
      <alignment horizontal="center" vertical="center" readingOrder="2"/>
    </xf>
    <xf numFmtId="0" fontId="5" fillId="5" borderId="13" xfId="0" applyFont="1" applyFill="1" applyBorder="1" applyAlignment="1">
      <alignment vertical="center" wrapText="1"/>
    </xf>
    <xf numFmtId="0" fontId="7" fillId="0" borderId="0" xfId="0" applyFont="1" applyAlignment="1">
      <alignment horizontal="right" vertical="center" shrinkToFit="1"/>
    </xf>
    <xf numFmtId="0" fontId="12" fillId="0" borderId="0" xfId="2" applyFont="1" applyAlignment="1">
      <alignment readingOrder="1"/>
    </xf>
    <xf numFmtId="0" fontId="7" fillId="0" borderId="0" xfId="0" applyFont="1" applyAlignment="1">
      <alignment horizontal="left" vertical="center" shrinkToFit="1" readingOrder="1"/>
    </xf>
    <xf numFmtId="0" fontId="0" fillId="0" borderId="0" xfId="0"/>
    <xf numFmtId="0" fontId="5" fillId="0" borderId="13" xfId="0" applyFont="1" applyBorder="1" applyAlignment="1">
      <alignment horizontal="left" vertical="center" wrapText="1" readingOrder="1"/>
    </xf>
    <xf numFmtId="0" fontId="7" fillId="0" borderId="0" xfId="0" applyFont="1" applyBorder="1" applyAlignment="1">
      <alignment vertical="center" readingOrder="2"/>
    </xf>
    <xf numFmtId="0" fontId="21" fillId="0" borderId="0" xfId="0" applyFont="1" applyFill="1" applyBorder="1" applyAlignment="1">
      <alignment vertical="center" wrapText="1" readingOrder="2"/>
    </xf>
    <xf numFmtId="0" fontId="5" fillId="0" borderId="0" xfId="2" applyFont="1" applyFill="1" applyBorder="1" applyAlignment="1">
      <alignment horizontal="center" vertical="center" readingOrder="2"/>
    </xf>
    <xf numFmtId="0" fontId="5" fillId="0" borderId="33" xfId="2" applyFont="1" applyFill="1" applyBorder="1" applyAlignment="1">
      <alignment horizontal="center" vertical="center" readingOrder="2"/>
    </xf>
    <xf numFmtId="0" fontId="5" fillId="0" borderId="0" xfId="2" applyFont="1" applyBorder="1" applyAlignment="1">
      <alignment vertical="center" readingOrder="2"/>
    </xf>
    <xf numFmtId="0" fontId="5" fillId="0" borderId="0" xfId="2" applyFont="1" applyFill="1" applyBorder="1" applyAlignment="1">
      <alignment horizontal="right" vertical="center" indent="1" readingOrder="2"/>
    </xf>
    <xf numFmtId="0" fontId="20" fillId="0" borderId="0" xfId="2" applyFont="1" applyBorder="1" applyAlignment="1">
      <alignment vertical="center" readingOrder="2"/>
    </xf>
    <xf numFmtId="0" fontId="11" fillId="0" borderId="0" xfId="2" applyFont="1" applyBorder="1" applyAlignment="1">
      <alignment readingOrder="2"/>
    </xf>
    <xf numFmtId="0" fontId="5" fillId="0" borderId="17" xfId="11" applyFont="1" applyFill="1" applyBorder="1" applyAlignment="1">
      <alignment vertical="center" readingOrder="2"/>
    </xf>
    <xf numFmtId="0" fontId="5" fillId="0" borderId="13" xfId="11" applyFont="1" applyFill="1" applyBorder="1" applyAlignment="1">
      <alignment vertical="center" readingOrder="2"/>
    </xf>
    <xf numFmtId="0" fontId="5" fillId="0" borderId="0" xfId="11" applyFont="1" applyFill="1" applyAlignment="1">
      <alignment shrinkToFit="1"/>
    </xf>
    <xf numFmtId="0" fontId="5" fillId="0" borderId="15" xfId="11" applyFont="1" applyFill="1" applyBorder="1" applyAlignment="1">
      <alignment vertical="center" readingOrder="2"/>
    </xf>
    <xf numFmtId="0" fontId="7" fillId="0" borderId="43" xfId="0" applyFont="1" applyBorder="1" applyAlignment="1">
      <alignment vertical="center" shrinkToFit="1"/>
    </xf>
    <xf numFmtId="0" fontId="5" fillId="0" borderId="17" xfId="0" applyFont="1" applyFill="1" applyBorder="1" applyAlignment="1">
      <alignment horizontal="right" vertical="distributed" shrinkToFit="1"/>
    </xf>
    <xf numFmtId="0" fontId="7" fillId="0" borderId="0" xfId="0" applyFont="1" applyBorder="1" applyAlignment="1">
      <alignment horizontal="right" readingOrder="2"/>
    </xf>
    <xf numFmtId="0" fontId="7" fillId="0" borderId="31" xfId="0" applyFont="1" applyBorder="1" applyAlignment="1"/>
    <xf numFmtId="0" fontId="7" fillId="0" borderId="31" xfId="0" applyFont="1" applyBorder="1" applyAlignment="1">
      <alignment readingOrder="2"/>
    </xf>
    <xf numFmtId="0" fontId="5" fillId="0" borderId="0" xfId="2" applyFont="1" applyAlignment="1">
      <alignment vertical="center" readingOrder="2"/>
    </xf>
    <xf numFmtId="0" fontId="5" fillId="0" borderId="13" xfId="0" applyFont="1" applyFill="1" applyBorder="1" applyAlignment="1">
      <alignment vertical="center"/>
    </xf>
    <xf numFmtId="0" fontId="5" fillId="0" borderId="24" xfId="0" applyFont="1" applyFill="1" applyBorder="1" applyAlignment="1">
      <alignment horizontal="center" vertical="center" readingOrder="2"/>
    </xf>
    <xf numFmtId="0" fontId="5" fillId="0" borderId="15" xfId="0" applyFont="1" applyFill="1" applyBorder="1" applyAlignment="1">
      <alignment horizontal="center" vertical="center" readingOrder="2"/>
    </xf>
    <xf numFmtId="0" fontId="5" fillId="0" borderId="13" xfId="0" applyFont="1" applyFill="1" applyBorder="1" applyAlignment="1">
      <alignment horizontal="left" vertical="center" wrapText="1" readingOrder="1"/>
    </xf>
    <xf numFmtId="0" fontId="5" fillId="0" borderId="24" xfId="0" applyFont="1" applyFill="1" applyBorder="1" applyAlignment="1">
      <alignment horizontal="center" vertical="center"/>
    </xf>
    <xf numFmtId="0" fontId="5" fillId="0" borderId="46" xfId="2" applyFont="1" applyFill="1" applyBorder="1" applyAlignment="1">
      <alignment horizontal="right" vertical="center" readingOrder="2"/>
    </xf>
    <xf numFmtId="0" fontId="5" fillId="0" borderId="46" xfId="2" applyFont="1" applyBorder="1" applyAlignment="1">
      <alignment vertical="center" readingOrder="2"/>
    </xf>
    <xf numFmtId="0" fontId="20" fillId="0" borderId="13" xfId="2" applyFont="1" applyBorder="1" applyAlignment="1">
      <alignment vertical="center" readingOrder="1"/>
    </xf>
    <xf numFmtId="0" fontId="20" fillId="0" borderId="13" xfId="2" applyFont="1" applyBorder="1" applyAlignment="1">
      <alignment vertical="center" readingOrder="2"/>
    </xf>
    <xf numFmtId="0" fontId="20" fillId="0" borderId="13" xfId="2" applyFont="1" applyBorder="1" applyAlignment="1">
      <alignment vertical="center" wrapText="1" readingOrder="2"/>
    </xf>
    <xf numFmtId="0" fontId="5" fillId="0" borderId="13" xfId="2" applyFont="1" applyBorder="1" applyAlignment="1">
      <alignment vertical="center" readingOrder="2"/>
    </xf>
    <xf numFmtId="0" fontId="5" fillId="0" borderId="13" xfId="2" applyFont="1" applyFill="1" applyBorder="1" applyAlignment="1">
      <alignment horizontal="center" vertical="center"/>
    </xf>
    <xf numFmtId="0" fontId="5" fillId="0" borderId="13" xfId="372" applyFont="1" applyFill="1" applyBorder="1" applyAlignment="1">
      <alignment vertical="center" readingOrder="1"/>
    </xf>
    <xf numFmtId="0" fontId="5" fillId="0" borderId="22" xfId="2" applyFont="1" applyFill="1" applyBorder="1" applyAlignment="1">
      <alignment horizontal="right" vertical="center"/>
    </xf>
    <xf numFmtId="0" fontId="5" fillId="0" borderId="22" xfId="2" applyFont="1" applyFill="1" applyBorder="1" applyAlignment="1">
      <alignment horizontal="center" vertical="center" readingOrder="2"/>
    </xf>
    <xf numFmtId="0" fontId="5" fillId="0" borderId="22" xfId="2" applyFont="1" applyBorder="1" applyAlignment="1">
      <alignment vertical="center" readingOrder="2"/>
    </xf>
    <xf numFmtId="0" fontId="5" fillId="0" borderId="46" xfId="2" applyFont="1" applyFill="1" applyBorder="1" applyAlignment="1">
      <alignment horizontal="left" vertical="center" indent="1" readingOrder="2"/>
    </xf>
    <xf numFmtId="0" fontId="5" fillId="0" borderId="13" xfId="351" applyFont="1" applyBorder="1" applyAlignment="1">
      <alignment vertical="center" readingOrder="1"/>
    </xf>
    <xf numFmtId="0" fontId="5" fillId="0" borderId="29" xfId="2" applyFont="1" applyFill="1" applyBorder="1" applyAlignment="1">
      <alignment horizontal="right" vertical="center" readingOrder="2"/>
    </xf>
    <xf numFmtId="0" fontId="5" fillId="0" borderId="29" xfId="359" applyFont="1" applyBorder="1" applyAlignment="1">
      <alignment vertical="center" readingOrder="1"/>
    </xf>
    <xf numFmtId="0" fontId="5" fillId="0" borderId="13" xfId="2" applyFont="1" applyBorder="1" applyAlignment="1">
      <alignment vertical="center" readingOrder="1"/>
    </xf>
    <xf numFmtId="0" fontId="5" fillId="0" borderId="13" xfId="379" applyFont="1" applyBorder="1" applyAlignment="1">
      <alignment vertical="center" readingOrder="1"/>
    </xf>
    <xf numFmtId="0" fontId="5" fillId="0" borderId="0" xfId="2" applyFont="1" applyFill="1" applyBorder="1" applyAlignment="1">
      <alignment horizontal="right" vertical="center"/>
    </xf>
    <xf numFmtId="0" fontId="5" fillId="0" borderId="46" xfId="2" applyFont="1" applyFill="1" applyBorder="1" applyAlignment="1">
      <alignment horizontal="right" vertical="center" indent="1" readingOrder="2"/>
    </xf>
    <xf numFmtId="0" fontId="20" fillId="0" borderId="13" xfId="2" applyFont="1" applyBorder="1" applyAlignment="1">
      <alignment readingOrder="2"/>
    </xf>
    <xf numFmtId="0" fontId="5" fillId="0" borderId="13" xfId="2" applyFont="1" applyBorder="1" applyAlignment="1">
      <alignment vertical="center" wrapText="1" readingOrder="2"/>
    </xf>
    <xf numFmtId="0" fontId="5" fillId="0" borderId="29" xfId="2" applyFont="1" applyFill="1" applyBorder="1" applyAlignment="1">
      <alignment horizontal="right" vertical="center" indent="1" readingOrder="2"/>
    </xf>
    <xf numFmtId="0" fontId="5" fillId="0" borderId="24" xfId="11" applyFont="1" applyFill="1" applyBorder="1" applyAlignment="1">
      <alignment horizontal="right" vertical="center"/>
    </xf>
    <xf numFmtId="0" fontId="5" fillId="0" borderId="24" xfId="11" applyFont="1" applyFill="1" applyBorder="1" applyAlignment="1">
      <alignment vertical="center" readingOrder="2"/>
    </xf>
    <xf numFmtId="0" fontId="5" fillId="0" borderId="13" xfId="0" applyFont="1" applyFill="1" applyBorder="1" applyAlignment="1">
      <alignment vertical="center" wrapText="1"/>
    </xf>
    <xf numFmtId="0" fontId="5" fillId="0" borderId="33" xfId="0" applyFont="1" applyFill="1" applyBorder="1" applyAlignment="1">
      <alignment horizontal="center" vertical="top"/>
    </xf>
    <xf numFmtId="0" fontId="5" fillId="0" borderId="25" xfId="0" applyFont="1" applyFill="1" applyBorder="1" applyAlignment="1">
      <alignment horizontal="left" vertical="center" wrapText="1" readingOrder="1"/>
    </xf>
    <xf numFmtId="0" fontId="5" fillId="0" borderId="0" xfId="356" applyFont="1" applyFill="1" applyBorder="1" applyAlignment="1">
      <alignment horizontal="left" vertical="center" wrapText="1" readingOrder="1"/>
    </xf>
    <xf numFmtId="0" fontId="5" fillId="0" borderId="15" xfId="0" applyFont="1" applyFill="1" applyBorder="1" applyAlignment="1">
      <alignment horizontal="right" vertical="center"/>
    </xf>
    <xf numFmtId="0" fontId="5" fillId="0" borderId="15" xfId="0" applyFont="1" applyBorder="1" applyAlignment="1">
      <alignment horizontal="left" vertical="center" shrinkToFit="1"/>
    </xf>
    <xf numFmtId="0" fontId="5" fillId="0" borderId="24" xfId="0" applyFont="1" applyBorder="1" applyAlignment="1">
      <alignment horizontal="left" vertical="center" shrinkToFit="1"/>
    </xf>
    <xf numFmtId="0" fontId="5" fillId="0" borderId="24" xfId="0" applyFont="1" applyFill="1" applyBorder="1" applyAlignment="1">
      <alignment horizontal="right" vertical="center" shrinkToFit="1"/>
    </xf>
    <xf numFmtId="0" fontId="5" fillId="0" borderId="15" xfId="0" applyFont="1" applyFill="1" applyBorder="1" applyAlignment="1">
      <alignment vertical="center" wrapText="1"/>
    </xf>
    <xf numFmtId="0" fontId="5" fillId="0" borderId="13" xfId="0" applyFont="1" applyFill="1" applyBorder="1" applyAlignment="1">
      <alignment horizontal="center" vertical="center" readingOrder="2"/>
    </xf>
    <xf numFmtId="0" fontId="5" fillId="0" borderId="15" xfId="0" applyFont="1" applyFill="1" applyBorder="1" applyAlignment="1">
      <alignment horizontal="left" vertical="center" wrapText="1"/>
    </xf>
    <xf numFmtId="0" fontId="5" fillId="0" borderId="17" xfId="0" applyFont="1" applyFill="1" applyBorder="1" applyAlignment="1">
      <alignment horizontal="center" vertical="center" wrapText="1" readingOrder="2"/>
    </xf>
    <xf numFmtId="0" fontId="5" fillId="0" borderId="25" xfId="0" applyFont="1" applyFill="1" applyBorder="1" applyAlignment="1">
      <alignment vertical="center" wrapText="1"/>
    </xf>
    <xf numFmtId="0" fontId="21" fillId="0" borderId="47" xfId="0" applyFont="1" applyFill="1" applyBorder="1" applyAlignment="1">
      <alignment horizontal="right" vertical="center"/>
    </xf>
    <xf numFmtId="0" fontId="22" fillId="0" borderId="34" xfId="0" applyFont="1" applyBorder="1" applyAlignment="1">
      <alignment horizontal="center" vertical="center"/>
    </xf>
    <xf numFmtId="0" fontId="22" fillId="0" borderId="34" xfId="0" applyFont="1" applyBorder="1" applyAlignment="1">
      <alignment horizontal="right" vertical="center"/>
    </xf>
    <xf numFmtId="0" fontId="48" fillId="0" borderId="34" xfId="0" applyFont="1" applyFill="1" applyBorder="1" applyAlignment="1">
      <alignment horizontal="right" vertical="center" readingOrder="2"/>
    </xf>
    <xf numFmtId="0" fontId="5" fillId="0" borderId="48" xfId="0" applyFont="1" applyBorder="1" applyAlignment="1">
      <alignment vertical="center" readingOrder="1"/>
    </xf>
    <xf numFmtId="0" fontId="5" fillId="0" borderId="29" xfId="0" applyFont="1" applyFill="1" applyBorder="1" applyAlignment="1">
      <alignment horizontal="right" vertical="distributed" shrinkToFit="1"/>
    </xf>
    <xf numFmtId="0" fontId="5" fillId="0" borderId="0" xfId="2" applyFont="1" applyFill="1" applyBorder="1" applyAlignment="1">
      <alignment horizontal="center" vertical="center" readingOrder="2"/>
    </xf>
    <xf numFmtId="0" fontId="5" fillId="0" borderId="28" xfId="2" applyFont="1" applyFill="1" applyBorder="1" applyAlignment="1">
      <alignment horizontal="center" vertical="center" readingOrder="2"/>
    </xf>
    <xf numFmtId="0" fontId="5" fillId="0" borderId="15" xfId="0" applyFont="1" applyFill="1" applyBorder="1" applyAlignment="1">
      <alignment horizontal="center" vertical="center" readingOrder="2"/>
    </xf>
    <xf numFmtId="0" fontId="5" fillId="0" borderId="0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5" fillId="0" borderId="0" xfId="2" applyFont="1" applyFill="1" applyBorder="1" applyAlignment="1">
      <alignment horizontal="center" vertical="center" readingOrder="2"/>
    </xf>
    <xf numFmtId="0" fontId="5" fillId="0" borderId="33" xfId="2" applyFont="1" applyFill="1" applyBorder="1" applyAlignment="1">
      <alignment horizontal="center" vertical="center" readingOrder="2"/>
    </xf>
    <xf numFmtId="0" fontId="5" fillId="0" borderId="13" xfId="0" applyFont="1" applyFill="1" applyBorder="1" applyAlignment="1">
      <alignment horizontal="center" vertical="center" shrinkToFit="1" readingOrder="2"/>
    </xf>
    <xf numFmtId="0" fontId="5" fillId="0" borderId="0" xfId="0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 shrinkToFit="1" readingOrder="2"/>
    </xf>
    <xf numFmtId="0" fontId="5" fillId="0" borderId="0" xfId="0" applyFont="1" applyFill="1" applyBorder="1" applyAlignment="1">
      <alignment horizontal="center" vertical="center" shrinkToFit="1" readingOrder="2"/>
    </xf>
    <xf numFmtId="0" fontId="7" fillId="0" borderId="0" xfId="0" applyFont="1" applyFill="1" applyBorder="1" applyAlignment="1">
      <alignment horizontal="right" vertical="center" readingOrder="2"/>
    </xf>
    <xf numFmtId="0" fontId="5" fillId="0" borderId="13" xfId="0" applyFont="1" applyFill="1" applyBorder="1" applyAlignment="1">
      <alignment horizontal="left" vertical="center" wrapText="1" readingOrder="2"/>
    </xf>
    <xf numFmtId="0" fontId="5" fillId="0" borderId="50" xfId="2" applyFont="1" applyBorder="1" applyAlignment="1">
      <alignment vertical="center" readingOrder="2"/>
    </xf>
    <xf numFmtId="0" fontId="5" fillId="0" borderId="17" xfId="0" applyFont="1" applyFill="1" applyBorder="1" applyAlignment="1">
      <alignment horizontal="right" vertical="center"/>
    </xf>
    <xf numFmtId="0" fontId="5" fillId="0" borderId="17" xfId="0" applyFont="1" applyFill="1" applyBorder="1" applyAlignment="1">
      <alignment horizontal="left" vertical="center" readingOrder="2"/>
    </xf>
    <xf numFmtId="0" fontId="5" fillId="0" borderId="25" xfId="0" applyFont="1" applyFill="1" applyBorder="1" applyAlignment="1">
      <alignment horizontal="right" vertical="center"/>
    </xf>
    <xf numFmtId="0" fontId="5" fillId="0" borderId="25" xfId="0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right" vertical="center" indent="8" readingOrder="2"/>
    </xf>
    <xf numFmtId="0" fontId="5" fillId="0" borderId="0" xfId="2" applyFont="1" applyFill="1" applyBorder="1" applyAlignment="1">
      <alignment horizontal="center" vertical="center" readingOrder="2"/>
    </xf>
    <xf numFmtId="0" fontId="5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readingOrder="2"/>
    </xf>
    <xf numFmtId="0" fontId="5" fillId="0" borderId="0" xfId="0" applyFont="1" applyFill="1" applyBorder="1" applyAlignment="1">
      <alignment horizontal="center" vertical="center" readingOrder="2"/>
    </xf>
    <xf numFmtId="0" fontId="5" fillId="0" borderId="13" xfId="0" applyFont="1" applyFill="1" applyBorder="1" applyAlignment="1">
      <alignment horizontal="center" vertical="center"/>
    </xf>
    <xf numFmtId="0" fontId="5" fillId="0" borderId="32" xfId="8" applyFont="1" applyFill="1" applyBorder="1" applyAlignment="1">
      <alignment horizontal="left" vertical="center" wrapText="1"/>
    </xf>
    <xf numFmtId="0" fontId="5" fillId="5" borderId="24" xfId="8" applyFont="1" applyFill="1" applyBorder="1" applyAlignment="1">
      <alignment horizontal="left" vertical="center" readingOrder="2"/>
    </xf>
    <xf numFmtId="0" fontId="5" fillId="0" borderId="0" xfId="0" applyFont="1" applyFill="1" applyBorder="1" applyAlignment="1">
      <alignment horizontal="right" vertical="center" indent="1"/>
    </xf>
    <xf numFmtId="0" fontId="5" fillId="0" borderId="12" xfId="0" applyFont="1" applyFill="1" applyBorder="1" applyAlignment="1">
      <alignment horizontal="right" vertical="center" indent="1"/>
    </xf>
    <xf numFmtId="0" fontId="5" fillId="0" borderId="33" xfId="2" applyFont="1" applyFill="1" applyBorder="1" applyAlignment="1">
      <alignment horizontal="right" vertical="center" readingOrder="2"/>
    </xf>
    <xf numFmtId="0" fontId="5" fillId="0" borderId="24" xfId="0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5" fillId="0" borderId="17" xfId="0" applyFont="1" applyFill="1" applyBorder="1" applyAlignment="1">
      <alignment horizontal="left" vertical="distributed" shrinkToFit="1" readingOrder="2"/>
    </xf>
    <xf numFmtId="0" fontId="8" fillId="0" borderId="13" xfId="0" applyFont="1" applyBorder="1" applyAlignment="1">
      <alignment horizontal="right" indent="1" shrinkToFit="1" readingOrder="2"/>
    </xf>
    <xf numFmtId="0" fontId="5" fillId="0" borderId="43" xfId="0" applyFont="1" applyFill="1" applyBorder="1" applyAlignment="1">
      <alignment horizontal="left" vertical="distributed" shrinkToFit="1"/>
    </xf>
    <xf numFmtId="0" fontId="5" fillId="0" borderId="24" xfId="0" applyFont="1" applyFill="1" applyBorder="1" applyAlignment="1">
      <alignment horizontal="right" vertical="justify" readingOrder="1"/>
    </xf>
    <xf numFmtId="0" fontId="5" fillId="0" borderId="17" xfId="0" applyFont="1" applyBorder="1" applyAlignment="1">
      <alignment shrinkToFit="1"/>
    </xf>
    <xf numFmtId="0" fontId="5" fillId="0" borderId="17" xfId="0" applyFont="1" applyFill="1" applyBorder="1" applyAlignment="1">
      <alignment shrinkToFit="1" readingOrder="1"/>
    </xf>
    <xf numFmtId="0" fontId="42" fillId="0" borderId="0" xfId="0" applyFont="1" applyFill="1" applyBorder="1" applyAlignment="1">
      <alignment horizontal="right" readingOrder="2"/>
    </xf>
    <xf numFmtId="0" fontId="42" fillId="0" borderId="13" xfId="0" applyFont="1" applyFill="1" applyBorder="1" applyAlignment="1">
      <alignment horizontal="right" readingOrder="2"/>
    </xf>
    <xf numFmtId="0" fontId="42" fillId="0" borderId="15" xfId="0" applyFont="1" applyFill="1" applyBorder="1" applyAlignment="1">
      <alignment horizontal="right" readingOrder="2"/>
    </xf>
    <xf numFmtId="0" fontId="5" fillId="0" borderId="17" xfId="0" applyFont="1" applyFill="1" applyBorder="1" applyAlignment="1">
      <alignment horizontal="right" vertical="center" shrinkToFit="1" readingOrder="2"/>
    </xf>
    <xf numFmtId="0" fontId="5" fillId="0" borderId="17" xfId="0" applyFont="1" applyFill="1" applyBorder="1" applyAlignment="1">
      <alignment horizontal="left" shrinkToFit="1"/>
    </xf>
    <xf numFmtId="0" fontId="5" fillId="0" borderId="0" xfId="0" applyFont="1" applyFill="1" applyBorder="1" applyAlignment="1">
      <alignment horizontal="left" readingOrder="2"/>
    </xf>
    <xf numFmtId="0" fontId="5" fillId="0" borderId="15" xfId="0" applyFont="1" applyFill="1" applyBorder="1" applyAlignment="1">
      <alignment horizontal="left" shrinkToFit="1"/>
    </xf>
    <xf numFmtId="0" fontId="5" fillId="0" borderId="15" xfId="0" applyFont="1" applyBorder="1" applyAlignment="1">
      <alignment horizontal="left" readingOrder="1"/>
    </xf>
    <xf numFmtId="0" fontId="5" fillId="0" borderId="17" xfId="0" applyFont="1" applyFill="1" applyBorder="1" applyAlignment="1">
      <alignment horizontal="right" indent="1" readingOrder="2"/>
    </xf>
    <xf numFmtId="0" fontId="5" fillId="0" borderId="17" xfId="0" applyFont="1" applyFill="1" applyBorder="1" applyAlignment="1">
      <alignment horizontal="right" indent="1" shrinkToFit="1" readingOrder="2"/>
    </xf>
    <xf numFmtId="0" fontId="5" fillId="0" borderId="13" xfId="0" applyFont="1" applyFill="1" applyBorder="1" applyAlignment="1">
      <alignment horizontal="right" indent="1" readingOrder="2"/>
    </xf>
    <xf numFmtId="0" fontId="5" fillId="0" borderId="15" xfId="0" applyFont="1" applyFill="1" applyBorder="1" applyAlignment="1">
      <alignment horizontal="right" indent="1" readingOrder="2"/>
    </xf>
    <xf numFmtId="0" fontId="5" fillId="0" borderId="32" xfId="0" applyFont="1" applyFill="1" applyBorder="1" applyAlignment="1">
      <alignment horizontal="right" vertical="center" indent="1" shrinkToFit="1" readingOrder="2"/>
    </xf>
    <xf numFmtId="0" fontId="5" fillId="0" borderId="32" xfId="0" applyFont="1" applyFill="1" applyBorder="1" applyAlignment="1">
      <alignment horizontal="left" vertical="center" shrinkToFit="1"/>
    </xf>
    <xf numFmtId="0" fontId="4" fillId="0" borderId="0" xfId="0" applyFont="1" applyAlignment="1">
      <alignment shrinkToFit="1"/>
    </xf>
    <xf numFmtId="0" fontId="5" fillId="0" borderId="0" xfId="0" applyFont="1" applyFill="1" applyBorder="1" applyAlignment="1">
      <alignment horizontal="right" vertical="distributed" shrinkToFit="1"/>
    </xf>
    <xf numFmtId="0" fontId="5" fillId="0" borderId="24" xfId="0" applyFont="1" applyFill="1" applyBorder="1" applyAlignment="1">
      <alignment horizontal="right" vertical="center" shrinkToFit="1" readingOrder="2"/>
    </xf>
    <xf numFmtId="0" fontId="5" fillId="0" borderId="24" xfId="2" applyFont="1" applyFill="1" applyBorder="1" applyAlignment="1">
      <alignment horizontal="right" vertical="center" indent="1" readingOrder="2"/>
    </xf>
    <xf numFmtId="0" fontId="5" fillId="0" borderId="13" xfId="0" applyFont="1" applyFill="1" applyBorder="1" applyAlignment="1">
      <alignment horizontal="left" vertical="center" shrinkToFit="1"/>
    </xf>
    <xf numFmtId="0" fontId="5" fillId="0" borderId="17" xfId="0" applyFont="1" applyFill="1" applyBorder="1" applyAlignment="1">
      <alignment horizontal="left" vertical="center" shrinkToFit="1"/>
    </xf>
    <xf numFmtId="0" fontId="5" fillId="0" borderId="24" xfId="0" applyFont="1" applyFill="1" applyBorder="1" applyAlignment="1">
      <alignment horizontal="left" shrinkToFit="1"/>
    </xf>
    <xf numFmtId="0" fontId="5" fillId="0" borderId="26" xfId="0" applyFont="1" applyFill="1" applyBorder="1" applyAlignment="1">
      <alignment horizontal="right" vertical="center" indent="1" shrinkToFit="1" readingOrder="2"/>
    </xf>
    <xf numFmtId="0" fontId="42" fillId="0" borderId="15" xfId="0" applyFont="1" applyFill="1" applyBorder="1" applyAlignment="1">
      <alignment horizontal="right" vertical="center"/>
    </xf>
    <xf numFmtId="0" fontId="23" fillId="0" borderId="0" xfId="0" applyFont="1" applyFill="1"/>
    <xf numFmtId="0" fontId="5" fillId="0" borderId="13" xfId="0" applyFont="1" applyFill="1" applyBorder="1" applyAlignment="1">
      <alignment horizontal="right" vertical="center" shrinkToFit="1" readingOrder="2"/>
    </xf>
    <xf numFmtId="0" fontId="5" fillId="0" borderId="13" xfId="0" applyFont="1" applyFill="1" applyBorder="1" applyAlignment="1">
      <alignment horizontal="left" vertical="center"/>
    </xf>
    <xf numFmtId="0" fontId="5" fillId="0" borderId="15" xfId="0" applyFont="1" applyFill="1" applyBorder="1" applyAlignment="1">
      <alignment horizontal="right" vertical="center" shrinkToFit="1" readingOrder="2"/>
    </xf>
    <xf numFmtId="0" fontId="5" fillId="0" borderId="0" xfId="0" applyFont="1" applyFill="1" applyBorder="1" applyAlignment="1">
      <alignment horizontal="center" vertical="top"/>
    </xf>
    <xf numFmtId="0" fontId="5" fillId="0" borderId="13" xfId="0" applyFont="1" applyFill="1" applyBorder="1" applyAlignment="1">
      <alignment horizontal="center" vertical="top"/>
    </xf>
    <xf numFmtId="0" fontId="15" fillId="0" borderId="17" xfId="0" applyFont="1" applyFill="1" applyBorder="1" applyAlignment="1">
      <alignment vertical="center" shrinkToFit="1" readingOrder="2"/>
    </xf>
    <xf numFmtId="0" fontId="15" fillId="0" borderId="13" xfId="0" applyFont="1" applyFill="1" applyBorder="1" applyAlignment="1">
      <alignment vertical="center" shrinkToFit="1" readingOrder="2"/>
    </xf>
    <xf numFmtId="0" fontId="15" fillId="0" borderId="15" xfId="0" applyFont="1" applyFill="1" applyBorder="1" applyAlignment="1">
      <alignment vertical="center" shrinkToFit="1" readingOrder="2"/>
    </xf>
    <xf numFmtId="0" fontId="15" fillId="0" borderId="24" xfId="0" applyFont="1" applyFill="1" applyBorder="1" applyAlignment="1">
      <alignment vertical="top" shrinkToFit="1"/>
    </xf>
    <xf numFmtId="0" fontId="5" fillId="0" borderId="17" xfId="0" applyFont="1" applyFill="1" applyBorder="1" applyAlignment="1">
      <alignment horizontal="left" vertical="center" wrapText="1" readingOrder="2"/>
    </xf>
    <xf numFmtId="0" fontId="5" fillId="0" borderId="15" xfId="0" applyFont="1" applyFill="1" applyBorder="1" applyAlignment="1">
      <alignment horizontal="left" vertical="center" wrapText="1" readingOrder="2"/>
    </xf>
    <xf numFmtId="0" fontId="5" fillId="0" borderId="24" xfId="0" applyFont="1" applyFill="1" applyBorder="1" applyAlignment="1">
      <alignment horizontal="left" vertical="center" wrapText="1" readingOrder="2"/>
    </xf>
    <xf numFmtId="0" fontId="0" fillId="0" borderId="0" xfId="0" applyFill="1"/>
    <xf numFmtId="0" fontId="5" fillId="0" borderId="17" xfId="2" applyFont="1" applyFill="1" applyBorder="1" applyAlignment="1">
      <alignment horizontal="right" vertical="center" indent="2" readingOrder="2"/>
    </xf>
    <xf numFmtId="0" fontId="5" fillId="0" borderId="17" xfId="0" applyFont="1" applyFill="1" applyBorder="1" applyAlignment="1">
      <alignment horizontal="right" vertical="center" indent="2" shrinkToFit="1" readingOrder="2"/>
    </xf>
    <xf numFmtId="0" fontId="5" fillId="0" borderId="13" xfId="0" applyFont="1" applyFill="1" applyBorder="1" applyAlignment="1">
      <alignment horizontal="right" vertical="center" indent="2" shrinkToFit="1" readingOrder="2"/>
    </xf>
    <xf numFmtId="0" fontId="5" fillId="0" borderId="15" xfId="0" applyFont="1" applyFill="1" applyBorder="1" applyAlignment="1">
      <alignment horizontal="right" vertical="center" indent="2" shrinkToFit="1" readingOrder="2"/>
    </xf>
    <xf numFmtId="0" fontId="5" fillId="0" borderId="24" xfId="0" applyFont="1" applyFill="1" applyBorder="1" applyAlignment="1">
      <alignment horizontal="right" vertical="center" indent="2"/>
    </xf>
    <xf numFmtId="0" fontId="5" fillId="0" borderId="0" xfId="9" applyFont="1" applyFill="1" applyBorder="1" applyAlignment="1">
      <alignment vertical="center" shrinkToFit="1" readingOrder="2"/>
    </xf>
    <xf numFmtId="0" fontId="8" fillId="0" borderId="0" xfId="0" applyFont="1"/>
    <xf numFmtId="0" fontId="8" fillId="0" borderId="0" xfId="0" applyFont="1" applyBorder="1"/>
    <xf numFmtId="0" fontId="8" fillId="0" borderId="0" xfId="0" applyFont="1" applyBorder="1" applyAlignment="1">
      <alignment horizontal="center"/>
    </xf>
    <xf numFmtId="0" fontId="5" fillId="0" borderId="25" xfId="0" applyFont="1" applyFill="1" applyBorder="1" applyAlignment="1">
      <alignment vertical="center" readingOrder="2"/>
    </xf>
    <xf numFmtId="0" fontId="5" fillId="0" borderId="25" xfId="0" applyFont="1" applyFill="1" applyBorder="1" applyAlignment="1">
      <alignment horizontal="left" vertical="center" readingOrder="2"/>
    </xf>
    <xf numFmtId="0" fontId="5" fillId="0" borderId="51" xfId="0" applyFont="1" applyBorder="1" applyAlignment="1"/>
    <xf numFmtId="0" fontId="5" fillId="0" borderId="51" xfId="0" applyFont="1" applyBorder="1" applyAlignment="1">
      <alignment horizontal="center" vertical="center"/>
    </xf>
    <xf numFmtId="0" fontId="5" fillId="0" borderId="51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5" fillId="0" borderId="17" xfId="0" applyFont="1" applyFill="1" applyBorder="1" applyAlignment="1">
      <alignment vertical="center" wrapText="1" readingOrder="2"/>
    </xf>
    <xf numFmtId="0" fontId="5" fillId="0" borderId="13" xfId="0" applyFont="1" applyFill="1" applyBorder="1" applyAlignment="1">
      <alignment vertical="center" wrapText="1" readingOrder="2"/>
    </xf>
    <xf numFmtId="0" fontId="5" fillId="0" borderId="21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left" vertical="center" indent="1" readingOrder="2"/>
    </xf>
    <xf numFmtId="0" fontId="5" fillId="0" borderId="24" xfId="0" applyFont="1" applyBorder="1" applyAlignment="1"/>
    <xf numFmtId="0" fontId="5" fillId="0" borderId="24" xfId="0" applyFont="1" applyBorder="1" applyAlignment="1">
      <alignment horizontal="center" vertical="center"/>
    </xf>
    <xf numFmtId="0" fontId="5" fillId="0" borderId="51" xfId="0" applyFont="1" applyFill="1" applyBorder="1" applyAlignment="1">
      <alignment horizontal="right" vertical="center" shrinkToFit="1"/>
    </xf>
    <xf numFmtId="0" fontId="5" fillId="0" borderId="51" xfId="0" applyFont="1" applyFill="1" applyBorder="1" applyAlignment="1">
      <alignment horizontal="right" vertical="center" indent="1" readingOrder="2"/>
    </xf>
    <xf numFmtId="0" fontId="5" fillId="0" borderId="51" xfId="0" applyFont="1" applyFill="1" applyBorder="1" applyAlignment="1">
      <alignment horizontal="right" vertical="center" indent="1"/>
    </xf>
    <xf numFmtId="0" fontId="5" fillId="0" borderId="51" xfId="0" applyFont="1" applyBorder="1" applyAlignment="1">
      <alignment horizontal="left" vertical="center" shrinkToFit="1"/>
    </xf>
    <xf numFmtId="0" fontId="5" fillId="0" borderId="25" xfId="0" applyFont="1" applyFill="1" applyBorder="1" applyAlignment="1">
      <alignment horizontal="right" vertical="center" shrinkToFit="1"/>
    </xf>
    <xf numFmtId="0" fontId="5" fillId="0" borderId="0" xfId="0" applyFont="1" applyFill="1" applyBorder="1" applyAlignment="1">
      <alignment vertical="center" readingOrder="2"/>
    </xf>
    <xf numFmtId="0" fontId="5" fillId="0" borderId="33" xfId="0" applyFont="1" applyFill="1" applyBorder="1" applyAlignment="1">
      <alignment horizontal="right" vertical="center" indent="1"/>
    </xf>
    <xf numFmtId="0" fontId="5" fillId="0" borderId="0" xfId="0" applyFont="1" applyFill="1" applyBorder="1" applyAlignment="1">
      <alignment vertical="center"/>
    </xf>
    <xf numFmtId="0" fontId="5" fillId="0" borderId="25" xfId="0" applyFont="1" applyFill="1" applyBorder="1" applyAlignment="1">
      <alignment vertical="center"/>
    </xf>
    <xf numFmtId="0" fontId="5" fillId="0" borderId="25" xfId="0" applyFont="1" applyFill="1" applyBorder="1" applyAlignment="1">
      <alignment vertical="center" shrinkToFit="1" readingOrder="2"/>
    </xf>
    <xf numFmtId="0" fontId="0" fillId="0" borderId="0" xfId="0" applyAlignment="1">
      <alignment vertical="center"/>
    </xf>
    <xf numFmtId="0" fontId="5" fillId="0" borderId="29" xfId="0" applyFont="1" applyFill="1" applyBorder="1" applyAlignment="1">
      <alignment vertical="center" shrinkToFit="1" readingOrder="2"/>
    </xf>
    <xf numFmtId="0" fontId="5" fillId="0" borderId="29" xfId="0" applyFont="1" applyFill="1" applyBorder="1" applyAlignment="1">
      <alignment horizontal="right" vertical="center" indent="1" readingOrder="2"/>
    </xf>
    <xf numFmtId="0" fontId="3" fillId="0" borderId="0" xfId="4" applyAlignment="1">
      <alignment vertical="center"/>
    </xf>
    <xf numFmtId="0" fontId="5" fillId="0" borderId="15" xfId="388" applyFont="1" applyBorder="1" applyAlignment="1">
      <alignment horizontal="left" vertical="center" wrapText="1" readingOrder="1"/>
    </xf>
    <xf numFmtId="0" fontId="5" fillId="0" borderId="21" xfId="388" applyFont="1" applyBorder="1" applyAlignment="1">
      <alignment horizontal="left" vertical="center" wrapText="1" readingOrder="1"/>
    </xf>
    <xf numFmtId="0" fontId="42" fillId="0" borderId="21" xfId="0" applyFont="1" applyFill="1" applyBorder="1" applyAlignment="1">
      <alignment vertical="center" shrinkToFit="1" readingOrder="2"/>
    </xf>
    <xf numFmtId="0" fontId="42" fillId="0" borderId="29" xfId="0" applyFont="1" applyFill="1" applyBorder="1" applyAlignment="1">
      <alignment vertical="center" shrinkToFit="1" readingOrder="2"/>
    </xf>
    <xf numFmtId="0" fontId="5" fillId="0" borderId="0" xfId="2" applyFont="1" applyFill="1" applyBorder="1" applyAlignment="1">
      <alignment horizontal="center" vertical="center" readingOrder="2"/>
    </xf>
    <xf numFmtId="0" fontId="5" fillId="0" borderId="33" xfId="2" applyFont="1" applyFill="1" applyBorder="1" applyAlignment="1">
      <alignment horizontal="center" vertical="center" readingOrder="2"/>
    </xf>
    <xf numFmtId="0" fontId="5" fillId="0" borderId="0" xfId="0" applyFont="1" applyFill="1" applyBorder="1" applyAlignment="1">
      <alignment horizontal="center" vertical="center"/>
    </xf>
    <xf numFmtId="0" fontId="5" fillId="0" borderId="33" xfId="0" applyFont="1" applyFill="1" applyBorder="1" applyAlignment="1">
      <alignment horizontal="center" vertical="center"/>
    </xf>
    <xf numFmtId="0" fontId="5" fillId="0" borderId="13" xfId="2" applyFont="1" applyFill="1" applyBorder="1" applyAlignment="1">
      <alignment vertical="center" readingOrder="2"/>
    </xf>
    <xf numFmtId="0" fontId="5" fillId="0" borderId="0" xfId="0" applyFont="1" applyBorder="1" applyAlignment="1">
      <alignment horizontal="left" vertical="center"/>
    </xf>
    <xf numFmtId="0" fontId="0" fillId="0" borderId="0" xfId="0" applyBorder="1" applyAlignment="1">
      <alignment shrinkToFit="1" readingOrder="1"/>
    </xf>
    <xf numFmtId="0" fontId="7" fillId="0" borderId="0" xfId="389" applyFont="1" applyFill="1" applyBorder="1" applyAlignment="1">
      <alignment vertical="center" readingOrder="2"/>
    </xf>
    <xf numFmtId="0" fontId="7" fillId="0" borderId="0" xfId="389" applyFont="1" applyFill="1" applyBorder="1" applyAlignment="1">
      <alignment horizontal="center" vertical="center" readingOrder="2"/>
    </xf>
    <xf numFmtId="0" fontId="5" fillId="5" borderId="53" xfId="389" applyFont="1" applyFill="1" applyBorder="1" applyAlignment="1">
      <alignment horizontal="right" vertical="center" shrinkToFit="1" readingOrder="2"/>
    </xf>
    <xf numFmtId="0" fontId="5" fillId="5" borderId="53" xfId="389" applyFont="1" applyFill="1" applyBorder="1" applyAlignment="1">
      <alignment vertical="center" wrapText="1" shrinkToFit="1" readingOrder="2"/>
    </xf>
    <xf numFmtId="0" fontId="5" fillId="5" borderId="53" xfId="389" applyFont="1" applyFill="1" applyBorder="1" applyAlignment="1">
      <alignment vertical="center" shrinkToFit="1" readingOrder="2"/>
    </xf>
    <xf numFmtId="0" fontId="5" fillId="0" borderId="0" xfId="389" applyFont="1" applyAlignment="1">
      <alignment vertical="center"/>
    </xf>
    <xf numFmtId="0" fontId="5" fillId="5" borderId="53" xfId="389" applyFont="1" applyFill="1" applyBorder="1" applyAlignment="1">
      <alignment horizontal="center" vertical="center" wrapText="1" shrinkToFit="1" readingOrder="2"/>
    </xf>
    <xf numFmtId="0" fontId="5" fillId="29" borderId="0" xfId="389" applyFont="1" applyFill="1" applyAlignment="1">
      <alignment vertical="center"/>
    </xf>
    <xf numFmtId="0" fontId="5" fillId="0" borderId="0" xfId="389" applyFont="1" applyFill="1" applyAlignment="1">
      <alignment vertical="center"/>
    </xf>
    <xf numFmtId="0" fontId="5" fillId="0" borderId="0" xfId="8" applyFont="1" applyFill="1" applyBorder="1" applyAlignment="1">
      <alignment vertical="center"/>
    </xf>
    <xf numFmtId="0" fontId="7" fillId="0" borderId="0" xfId="389" applyFont="1" applyAlignment="1">
      <alignment vertical="center"/>
    </xf>
    <xf numFmtId="0" fontId="5" fillId="0" borderId="58" xfId="389" applyFont="1" applyBorder="1" applyAlignment="1">
      <alignment vertical="center"/>
    </xf>
    <xf numFmtId="0" fontId="5" fillId="5" borderId="53" xfId="389" applyFont="1" applyFill="1" applyBorder="1" applyAlignment="1">
      <alignment horizontal="left" vertical="center" shrinkToFit="1" readingOrder="2"/>
    </xf>
    <xf numFmtId="0" fontId="20" fillId="5" borderId="53" xfId="389" applyFont="1" applyFill="1" applyBorder="1" applyAlignment="1">
      <alignment horizontal="center" vertical="center" wrapText="1" shrinkToFit="1" readingOrder="2"/>
    </xf>
    <xf numFmtId="0" fontId="5" fillId="5" borderId="53" xfId="389" applyFont="1" applyFill="1" applyBorder="1" applyAlignment="1">
      <alignment horizontal="right" vertical="center" indent="1" shrinkToFit="1" readingOrder="2"/>
    </xf>
    <xf numFmtId="0" fontId="5" fillId="5" borderId="36" xfId="389" applyFont="1" applyFill="1" applyBorder="1" applyAlignment="1">
      <alignment horizontal="right" vertical="center" indent="1" shrinkToFit="1" readingOrder="2"/>
    </xf>
    <xf numFmtId="0" fontId="5" fillId="0" borderId="53" xfId="389" applyFont="1" applyBorder="1" applyAlignment="1">
      <alignment horizontal="right" vertical="center" indent="1"/>
    </xf>
    <xf numFmtId="0" fontId="5" fillId="0" borderId="36" xfId="389" applyFont="1" applyBorder="1" applyAlignment="1">
      <alignment horizontal="right" vertical="center" indent="1"/>
    </xf>
    <xf numFmtId="0" fontId="20" fillId="0" borderId="53" xfId="0" applyFont="1" applyBorder="1" applyAlignment="1">
      <alignment horizontal="center" vertical="center" wrapText="1"/>
    </xf>
    <xf numFmtId="0" fontId="21" fillId="5" borderId="53" xfId="389" applyFont="1" applyFill="1" applyBorder="1" applyAlignment="1">
      <alignment horizontal="center" vertical="center" wrapText="1" shrinkToFit="1" readingOrder="2"/>
    </xf>
    <xf numFmtId="0" fontId="5" fillId="0" borderId="53" xfId="389" applyFont="1" applyBorder="1" applyAlignment="1">
      <alignment horizontal="right" vertical="center" indent="1" readingOrder="2"/>
    </xf>
    <xf numFmtId="0" fontId="5" fillId="0" borderId="51" xfId="0" applyFont="1" applyFill="1" applyBorder="1" applyAlignment="1">
      <alignment horizontal="left" vertical="distributed" readingOrder="2"/>
    </xf>
    <xf numFmtId="0" fontId="5" fillId="0" borderId="51" xfId="0" applyFont="1" applyBorder="1" applyAlignment="1">
      <alignment vertical="center" readingOrder="2"/>
    </xf>
    <xf numFmtId="0" fontId="5" fillId="0" borderId="29" xfId="0" applyFont="1" applyFill="1" applyBorder="1" applyAlignment="1">
      <alignment horizontal="left" vertical="distributed" readingOrder="2"/>
    </xf>
    <xf numFmtId="0" fontId="5" fillId="0" borderId="29" xfId="0" applyFont="1" applyBorder="1" applyAlignment="1">
      <alignment wrapText="1" readingOrder="2"/>
    </xf>
    <xf numFmtId="0" fontId="5" fillId="0" borderId="25" xfId="0" applyFont="1" applyFill="1" applyBorder="1" applyAlignment="1">
      <alignment horizontal="left" vertical="center" readingOrder="1"/>
    </xf>
    <xf numFmtId="0" fontId="21" fillId="0" borderId="0" xfId="0" applyFont="1" applyAlignment="1">
      <alignment shrinkToFit="1"/>
    </xf>
    <xf numFmtId="0" fontId="7" fillId="0" borderId="0" xfId="0" applyFont="1" applyAlignment="1">
      <alignment vertical="center" shrinkToFit="1"/>
    </xf>
    <xf numFmtId="0" fontId="7" fillId="0" borderId="43" xfId="0" applyFont="1" applyFill="1" applyBorder="1" applyAlignment="1">
      <alignment vertical="center" readingOrder="2"/>
    </xf>
    <xf numFmtId="0" fontId="7" fillId="0" borderId="43" xfId="0" applyFont="1" applyFill="1" applyBorder="1" applyAlignment="1">
      <alignment vertical="center" shrinkToFit="1"/>
    </xf>
    <xf numFmtId="0" fontId="7" fillId="0" borderId="0" xfId="0" applyFont="1" applyAlignment="1">
      <alignment shrinkToFit="1" readingOrder="1"/>
    </xf>
    <xf numFmtId="0" fontId="7" fillId="0" borderId="19" xfId="0" applyFont="1" applyFill="1" applyBorder="1" applyAlignment="1">
      <alignment vertical="center" shrinkToFit="1"/>
    </xf>
    <xf numFmtId="0" fontId="7" fillId="0" borderId="31" xfId="0" applyFont="1" applyFill="1" applyBorder="1" applyAlignment="1">
      <alignment vertical="center" readingOrder="2"/>
    </xf>
    <xf numFmtId="0" fontId="7" fillId="0" borderId="51" xfId="0" applyFont="1" applyFill="1" applyBorder="1" applyAlignment="1">
      <alignment vertical="center" shrinkToFit="1"/>
    </xf>
    <xf numFmtId="0" fontId="23" fillId="0" borderId="51" xfId="0" applyFont="1" applyFill="1" applyBorder="1"/>
    <xf numFmtId="0" fontId="23" fillId="0" borderId="0" xfId="0" applyFont="1" applyBorder="1"/>
    <xf numFmtId="0" fontId="5" fillId="0" borderId="27" xfId="2" applyFont="1" applyFill="1" applyBorder="1" applyAlignment="1">
      <alignment horizontal="right" vertical="center" indent="1" readingOrder="2"/>
    </xf>
    <xf numFmtId="0" fontId="5" fillId="0" borderId="24" xfId="0" applyFont="1" applyFill="1" applyBorder="1" applyAlignment="1">
      <alignment horizontal="right" vertical="center" shrinkToFit="1" readingOrder="1"/>
    </xf>
    <xf numFmtId="0" fontId="0" fillId="0" borderId="0" xfId="0" applyAlignment="1">
      <alignment vertical="center" shrinkToFit="1" readingOrder="1"/>
    </xf>
    <xf numFmtId="0" fontId="7" fillId="0" borderId="31" xfId="0" applyFont="1" applyFill="1" applyBorder="1" applyAlignment="1">
      <alignment vertical="center"/>
    </xf>
    <xf numFmtId="0" fontId="5" fillId="0" borderId="25" xfId="2" applyFont="1" applyFill="1" applyBorder="1" applyAlignment="1">
      <alignment horizontal="right" vertical="center" readingOrder="2"/>
    </xf>
    <xf numFmtId="0" fontId="5" fillId="0" borderId="21" xfId="2" applyFont="1" applyFill="1" applyBorder="1" applyAlignment="1">
      <alignment horizontal="right" vertical="center" readingOrder="2"/>
    </xf>
    <xf numFmtId="0" fontId="5" fillId="0" borderId="17" xfId="2" applyFont="1" applyFill="1" applyBorder="1" applyAlignment="1">
      <alignment horizontal="right" vertical="center" readingOrder="2"/>
    </xf>
    <xf numFmtId="0" fontId="5" fillId="0" borderId="13" xfId="0" applyFont="1" applyBorder="1" applyAlignment="1">
      <alignment vertical="center" shrinkToFit="1"/>
    </xf>
    <xf numFmtId="0" fontId="15" fillId="0" borderId="24" xfId="0" applyFont="1" applyFill="1" applyBorder="1" applyAlignment="1">
      <alignment vertical="center" shrinkToFit="1"/>
    </xf>
    <xf numFmtId="0" fontId="7" fillId="0" borderId="0" xfId="0" applyFont="1" applyFill="1" applyBorder="1" applyAlignment="1">
      <alignment vertical="center"/>
    </xf>
    <xf numFmtId="0" fontId="19" fillId="0" borderId="0" xfId="2" applyFont="1" applyAlignment="1">
      <alignment vertical="center" readingOrder="2"/>
    </xf>
    <xf numFmtId="0" fontId="15" fillId="0" borderId="61" xfId="0" applyFont="1" applyFill="1" applyBorder="1" applyAlignment="1">
      <alignment vertical="center" shrinkToFit="1"/>
    </xf>
    <xf numFmtId="0" fontId="15" fillId="0" borderId="61" xfId="0" applyFont="1" applyFill="1" applyBorder="1" applyAlignment="1">
      <alignment horizontal="center" vertical="center" shrinkToFit="1" readingOrder="2"/>
    </xf>
    <xf numFmtId="0" fontId="14" fillId="0" borderId="0" xfId="2" applyFont="1" applyBorder="1" applyAlignment="1">
      <alignment vertical="center" readingOrder="2"/>
    </xf>
    <xf numFmtId="0" fontId="15" fillId="0" borderId="0" xfId="0" applyFont="1" applyBorder="1" applyAlignment="1">
      <alignment vertical="center" shrinkToFit="1"/>
    </xf>
    <xf numFmtId="0" fontId="52" fillId="0" borderId="0" xfId="0" applyFont="1"/>
    <xf numFmtId="0" fontId="53" fillId="0" borderId="0" xfId="0" applyFont="1" applyAlignment="1">
      <alignment vertical="center"/>
    </xf>
    <xf numFmtId="0" fontId="21" fillId="0" borderId="1" xfId="0" applyFont="1" applyBorder="1" applyAlignment="1">
      <alignment horizontal="right" readingOrder="2"/>
    </xf>
    <xf numFmtId="0" fontId="22" fillId="5" borderId="37" xfId="5" applyFont="1" applyFill="1" applyBorder="1" applyAlignment="1">
      <alignment horizontal="right" vertical="center" shrinkToFit="1" readingOrder="2"/>
    </xf>
    <xf numFmtId="0" fontId="22" fillId="5" borderId="38" xfId="5" applyFont="1" applyFill="1" applyBorder="1" applyAlignment="1">
      <alignment horizontal="right" vertical="center" shrinkToFit="1" readingOrder="2"/>
    </xf>
    <xf numFmtId="0" fontId="21" fillId="0" borderId="0" xfId="0" applyFont="1" applyAlignment="1">
      <alignment horizontal="center" vertical="center" wrapText="1" readingOrder="2"/>
    </xf>
    <xf numFmtId="0" fontId="48" fillId="0" borderId="37" xfId="0" applyFont="1" applyFill="1" applyBorder="1" applyAlignment="1">
      <alignment horizontal="right" vertical="center" readingOrder="2"/>
    </xf>
    <xf numFmtId="0" fontId="48" fillId="0" borderId="38" xfId="0" applyFont="1" applyFill="1" applyBorder="1" applyAlignment="1">
      <alignment horizontal="right" vertical="center" readingOrder="2"/>
    </xf>
    <xf numFmtId="0" fontId="22" fillId="0" borderId="34" xfId="0" applyFont="1" applyBorder="1" applyAlignment="1">
      <alignment horizontal="center" vertical="center"/>
    </xf>
    <xf numFmtId="0" fontId="48" fillId="0" borderId="37" xfId="0" applyFont="1" applyFill="1" applyBorder="1" applyAlignment="1">
      <alignment horizontal="right" vertical="center" shrinkToFit="1" readingOrder="2"/>
    </xf>
    <xf numFmtId="0" fontId="48" fillId="0" borderId="38" xfId="0" applyFont="1" applyFill="1" applyBorder="1" applyAlignment="1">
      <alignment horizontal="right" vertical="center" shrinkToFit="1" readingOrder="2"/>
    </xf>
    <xf numFmtId="0" fontId="48" fillId="0" borderId="35" xfId="0" applyFont="1" applyFill="1" applyBorder="1" applyAlignment="1">
      <alignment horizontal="right" vertical="center" wrapText="1" readingOrder="2"/>
    </xf>
    <xf numFmtId="0" fontId="48" fillId="0" borderId="36" xfId="0" applyFont="1" applyFill="1" applyBorder="1" applyAlignment="1">
      <alignment horizontal="right" vertical="center" wrapText="1" readingOrder="2"/>
    </xf>
    <xf numFmtId="0" fontId="47" fillId="0" borderId="35" xfId="0" applyFont="1" applyFill="1" applyBorder="1" applyAlignment="1">
      <alignment horizontal="right" vertical="center" wrapText="1" readingOrder="2"/>
    </xf>
    <xf numFmtId="0" fontId="47" fillId="0" borderId="36" xfId="0" applyFont="1" applyFill="1" applyBorder="1" applyAlignment="1">
      <alignment horizontal="right" vertical="center" wrapText="1" readingOrder="2"/>
    </xf>
    <xf numFmtId="0" fontId="22" fillId="0" borderId="39" xfId="0" applyFont="1" applyBorder="1" applyAlignment="1">
      <alignment horizontal="center" vertical="center"/>
    </xf>
    <xf numFmtId="0" fontId="22" fillId="0" borderId="40" xfId="0" applyFont="1" applyBorder="1" applyAlignment="1">
      <alignment horizontal="center" vertical="center"/>
    </xf>
    <xf numFmtId="0" fontId="22" fillId="0" borderId="41" xfId="0" applyFont="1" applyBorder="1" applyAlignment="1">
      <alignment horizontal="center" vertical="center"/>
    </xf>
    <xf numFmtId="0" fontId="22" fillId="0" borderId="42" xfId="0" applyFont="1" applyBorder="1" applyAlignment="1">
      <alignment horizontal="center" vertical="center"/>
    </xf>
    <xf numFmtId="0" fontId="20" fillId="0" borderId="57" xfId="0" applyFont="1" applyBorder="1" applyAlignment="1">
      <alignment horizontal="center" vertical="center" wrapText="1"/>
    </xf>
    <xf numFmtId="0" fontId="20" fillId="0" borderId="36" xfId="0" applyFont="1" applyBorder="1" applyAlignment="1">
      <alignment horizontal="center" vertical="center" wrapText="1"/>
    </xf>
    <xf numFmtId="0" fontId="5" fillId="0" borderId="54" xfId="389" applyFont="1" applyBorder="1" applyAlignment="1">
      <alignment horizontal="center" vertical="center" wrapText="1"/>
    </xf>
    <xf numFmtId="0" fontId="5" fillId="0" borderId="55" xfId="389" applyFont="1" applyBorder="1" applyAlignment="1">
      <alignment horizontal="center" vertical="center" wrapText="1"/>
    </xf>
    <xf numFmtId="0" fontId="5" fillId="0" borderId="56" xfId="389" applyFont="1" applyBorder="1" applyAlignment="1">
      <alignment horizontal="center" vertical="center" wrapText="1"/>
    </xf>
    <xf numFmtId="0" fontId="5" fillId="0" borderId="41" xfId="389" applyFont="1" applyBorder="1" applyAlignment="1">
      <alignment horizontal="center" vertical="center" wrapText="1"/>
    </xf>
    <xf numFmtId="0" fontId="5" fillId="0" borderId="1" xfId="389" applyFont="1" applyBorder="1" applyAlignment="1">
      <alignment horizontal="center" vertical="center" wrapText="1"/>
    </xf>
    <xf numFmtId="0" fontId="5" fillId="0" borderId="42" xfId="389" applyFont="1" applyBorder="1" applyAlignment="1">
      <alignment horizontal="center" vertical="center" wrapText="1"/>
    </xf>
    <xf numFmtId="0" fontId="7" fillId="0" borderId="0" xfId="389" applyFont="1" applyAlignment="1">
      <alignment horizontal="center" vertical="center"/>
    </xf>
    <xf numFmtId="0" fontId="20" fillId="5" borderId="58" xfId="389" applyFont="1" applyFill="1" applyBorder="1" applyAlignment="1">
      <alignment horizontal="center" vertical="center" wrapText="1" shrinkToFit="1" readingOrder="2"/>
    </xf>
    <xf numFmtId="0" fontId="20" fillId="5" borderId="60" xfId="389" applyFont="1" applyFill="1" applyBorder="1" applyAlignment="1">
      <alignment horizontal="center" vertical="center" wrapText="1" shrinkToFit="1" readingOrder="2"/>
    </xf>
    <xf numFmtId="0" fontId="20" fillId="5" borderId="59" xfId="389" applyFont="1" applyFill="1" applyBorder="1" applyAlignment="1">
      <alignment horizontal="center" vertical="center" wrapText="1" shrinkToFit="1" readingOrder="2"/>
    </xf>
    <xf numFmtId="0" fontId="7" fillId="0" borderId="1" xfId="389" applyFont="1" applyBorder="1" applyAlignment="1">
      <alignment horizontal="right" vertical="center"/>
    </xf>
    <xf numFmtId="0" fontId="7" fillId="0" borderId="1" xfId="389" applyFont="1" applyBorder="1" applyAlignment="1">
      <alignment horizontal="left" vertical="center" readingOrder="1"/>
    </xf>
    <xf numFmtId="0" fontId="5" fillId="0" borderId="54" xfId="389" applyFont="1" applyBorder="1" applyAlignment="1">
      <alignment horizontal="center" vertical="center"/>
    </xf>
    <xf numFmtId="0" fontId="5" fillId="0" borderId="55" xfId="389" applyFont="1" applyBorder="1" applyAlignment="1">
      <alignment horizontal="center" vertical="center"/>
    </xf>
    <xf numFmtId="0" fontId="5" fillId="0" borderId="56" xfId="389" applyFont="1" applyBorder="1" applyAlignment="1">
      <alignment horizontal="center" vertical="center"/>
    </xf>
    <xf numFmtId="0" fontId="5" fillId="0" borderId="41" xfId="389" applyFont="1" applyBorder="1" applyAlignment="1">
      <alignment horizontal="center" vertical="center"/>
    </xf>
    <xf numFmtId="0" fontId="5" fillId="0" borderId="1" xfId="389" applyFont="1" applyBorder="1" applyAlignment="1">
      <alignment horizontal="center" vertical="center"/>
    </xf>
    <xf numFmtId="0" fontId="5" fillId="0" borderId="42" xfId="389" applyFont="1" applyBorder="1" applyAlignment="1">
      <alignment horizontal="center" vertical="center"/>
    </xf>
    <xf numFmtId="0" fontId="5" fillId="0" borderId="57" xfId="389" applyFont="1" applyBorder="1" applyAlignment="1">
      <alignment horizontal="center" vertical="center" wrapText="1"/>
    </xf>
    <xf numFmtId="0" fontId="5" fillId="0" borderId="47" xfId="389" applyFont="1" applyBorder="1" applyAlignment="1">
      <alignment horizontal="center" vertical="center" wrapText="1"/>
    </xf>
    <xf numFmtId="0" fontId="5" fillId="0" borderId="36" xfId="389" applyFont="1" applyBorder="1" applyAlignment="1">
      <alignment horizontal="center" vertical="center" wrapText="1"/>
    </xf>
    <xf numFmtId="0" fontId="5" fillId="0" borderId="53" xfId="389" applyFont="1" applyBorder="1" applyAlignment="1">
      <alignment horizontal="center" vertical="center"/>
    </xf>
    <xf numFmtId="0" fontId="5" fillId="0" borderId="57" xfId="389" applyFont="1" applyBorder="1" applyAlignment="1">
      <alignment horizontal="center" vertical="center"/>
    </xf>
    <xf numFmtId="0" fontId="5" fillId="0" borderId="47" xfId="389" applyFont="1" applyBorder="1" applyAlignment="1">
      <alignment horizontal="center" vertical="center"/>
    </xf>
    <xf numFmtId="0" fontId="5" fillId="0" borderId="36" xfId="389" applyFont="1" applyBorder="1" applyAlignment="1">
      <alignment horizontal="center" vertical="center"/>
    </xf>
    <xf numFmtId="0" fontId="5" fillId="5" borderId="57" xfId="389" applyFont="1" applyFill="1" applyBorder="1" applyAlignment="1">
      <alignment horizontal="center" vertical="center" shrinkToFit="1" readingOrder="2"/>
    </xf>
    <xf numFmtId="0" fontId="5" fillId="5" borderId="47" xfId="389" applyFont="1" applyFill="1" applyBorder="1" applyAlignment="1">
      <alignment horizontal="center" vertical="center" shrinkToFit="1" readingOrder="2"/>
    </xf>
    <xf numFmtId="0" fontId="5" fillId="5" borderId="36" xfId="389" applyFont="1" applyFill="1" applyBorder="1" applyAlignment="1">
      <alignment horizontal="center" vertical="center" shrinkToFit="1" readingOrder="2"/>
    </xf>
    <xf numFmtId="0" fontId="20" fillId="5" borderId="57" xfId="389" applyFont="1" applyFill="1" applyBorder="1" applyAlignment="1">
      <alignment horizontal="center" vertical="center" wrapText="1" shrinkToFit="1" readingOrder="2"/>
    </xf>
    <xf numFmtId="0" fontId="20" fillId="5" borderId="36" xfId="389" applyFont="1" applyFill="1" applyBorder="1" applyAlignment="1">
      <alignment horizontal="center" vertical="center" wrapText="1" shrinkToFit="1" readingOrder="2"/>
    </xf>
    <xf numFmtId="0" fontId="51" fillId="0" borderId="0" xfId="0" applyFont="1" applyAlignment="1">
      <alignment horizontal="center" vertical="center"/>
    </xf>
    <xf numFmtId="0" fontId="51" fillId="0" borderId="0" xfId="0" applyFont="1" applyAlignment="1">
      <alignment horizontal="right" vertical="center"/>
    </xf>
    <xf numFmtId="0" fontId="43" fillId="0" borderId="0" xfId="0" applyFont="1" applyAlignment="1">
      <alignment horizontal="right"/>
    </xf>
    <xf numFmtId="0" fontId="43" fillId="0" borderId="0" xfId="0" applyFont="1" applyAlignment="1">
      <alignment horizontal="center"/>
    </xf>
    <xf numFmtId="0" fontId="43" fillId="0" borderId="0" xfId="0" applyFont="1" applyAlignment="1">
      <alignment horizontal="left"/>
    </xf>
    <xf numFmtId="0" fontId="7" fillId="0" borderId="0" xfId="2" applyFont="1" applyBorder="1" applyAlignment="1">
      <alignment horizontal="center" vertical="center" readingOrder="2"/>
    </xf>
    <xf numFmtId="0" fontId="7" fillId="0" borderId="0" xfId="2" applyFont="1" applyFill="1" applyBorder="1" applyAlignment="1">
      <alignment horizontal="center" vertical="center" wrapText="1" readingOrder="2"/>
    </xf>
    <xf numFmtId="0" fontId="5" fillId="0" borderId="23" xfId="2" applyFont="1" applyFill="1" applyBorder="1" applyAlignment="1">
      <alignment horizontal="center" vertical="center" readingOrder="2"/>
    </xf>
    <xf numFmtId="0" fontId="5" fillId="0" borderId="0" xfId="2" applyFont="1" applyFill="1" applyBorder="1" applyAlignment="1">
      <alignment horizontal="center" vertical="center" readingOrder="2"/>
    </xf>
    <xf numFmtId="0" fontId="5" fillId="0" borderId="28" xfId="2" applyFont="1" applyFill="1" applyBorder="1" applyAlignment="1">
      <alignment horizontal="center" vertical="center" readingOrder="2"/>
    </xf>
    <xf numFmtId="0" fontId="7" fillId="0" borderId="11" xfId="2" applyFont="1" applyBorder="1" applyAlignment="1">
      <alignment horizontal="center" vertical="center" readingOrder="2"/>
    </xf>
    <xf numFmtId="0" fontId="7" fillId="0" borderId="45" xfId="2" applyFont="1" applyBorder="1" applyAlignment="1">
      <alignment horizontal="center" vertical="center" readingOrder="2"/>
    </xf>
    <xf numFmtId="0" fontId="7" fillId="0" borderId="23" xfId="2" applyFont="1" applyFill="1" applyBorder="1" applyAlignment="1">
      <alignment horizontal="center" vertical="center" readingOrder="2"/>
    </xf>
    <xf numFmtId="0" fontId="7" fillId="0" borderId="0" xfId="2" applyFont="1" applyFill="1" applyBorder="1" applyAlignment="1">
      <alignment horizontal="center" vertical="center" readingOrder="2"/>
    </xf>
    <xf numFmtId="0" fontId="7" fillId="0" borderId="33" xfId="2" applyFont="1" applyFill="1" applyBorder="1" applyAlignment="1">
      <alignment horizontal="center" vertical="center" readingOrder="2"/>
    </xf>
    <xf numFmtId="0" fontId="5" fillId="0" borderId="33" xfId="2" applyFont="1" applyFill="1" applyBorder="1" applyAlignment="1">
      <alignment horizontal="center" vertical="center" readingOrder="2"/>
    </xf>
    <xf numFmtId="0" fontId="7" fillId="0" borderId="0" xfId="0" applyFont="1" applyBorder="1" applyAlignment="1">
      <alignment horizontal="center" vertical="center" wrapText="1" readingOrder="2"/>
    </xf>
    <xf numFmtId="0" fontId="7" fillId="0" borderId="0" xfId="0" applyFont="1" applyBorder="1" applyAlignment="1">
      <alignment horizontal="center" vertical="center" readingOrder="2"/>
    </xf>
    <xf numFmtId="0" fontId="17" fillId="2" borderId="0" xfId="0" applyFont="1" applyFill="1" applyBorder="1" applyAlignment="1">
      <alignment horizontal="center" vertical="center" shrinkToFit="1"/>
    </xf>
    <xf numFmtId="0" fontId="5" fillId="0" borderId="0" xfId="11" applyFont="1" applyFill="1" applyBorder="1" applyAlignment="1">
      <alignment horizontal="center" vertical="center"/>
    </xf>
    <xf numFmtId="0" fontId="7" fillId="0" borderId="0" xfId="11" applyFont="1" applyBorder="1" applyAlignment="1">
      <alignment horizontal="center" vertical="center" wrapText="1" readingOrder="2"/>
    </xf>
    <xf numFmtId="0" fontId="7" fillId="0" borderId="0" xfId="11" applyFont="1" applyBorder="1" applyAlignment="1">
      <alignment horizontal="center" vertical="center" readingOrder="2"/>
    </xf>
    <xf numFmtId="0" fontId="5" fillId="0" borderId="23" xfId="11" applyFont="1" applyFill="1" applyBorder="1" applyAlignment="1">
      <alignment horizontal="center" vertical="center"/>
    </xf>
    <xf numFmtId="0" fontId="5" fillId="0" borderId="20" xfId="1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shrinkToFit="1"/>
    </xf>
    <xf numFmtId="0" fontId="19" fillId="0" borderId="0" xfId="2" applyFont="1" applyAlignment="1">
      <alignment horizontal="center" vertical="center" wrapText="1" readingOrder="2"/>
    </xf>
    <xf numFmtId="0" fontId="7" fillId="0" borderId="0" xfId="0" applyFont="1" applyAlignment="1">
      <alignment horizontal="center" vertical="center" shrinkToFit="1" readingOrder="2"/>
    </xf>
    <xf numFmtId="0" fontId="5" fillId="0" borderId="52" xfId="2" applyFont="1" applyFill="1" applyBorder="1" applyAlignment="1">
      <alignment horizontal="center" vertical="center" readingOrder="2"/>
    </xf>
    <xf numFmtId="0" fontId="7" fillId="0" borderId="52" xfId="11" applyFont="1" applyFill="1" applyBorder="1" applyAlignment="1">
      <alignment horizontal="center" vertical="center" wrapText="1" readingOrder="1"/>
    </xf>
    <xf numFmtId="0" fontId="7" fillId="0" borderId="0" xfId="11" applyFont="1" applyFill="1" applyBorder="1" applyAlignment="1">
      <alignment horizontal="center" vertical="center" wrapText="1" readingOrder="1"/>
    </xf>
    <xf numFmtId="0" fontId="7" fillId="0" borderId="33" xfId="11" applyFont="1" applyFill="1" applyBorder="1" applyAlignment="1">
      <alignment horizontal="center" vertical="center" wrapText="1" readingOrder="1"/>
    </xf>
    <xf numFmtId="0" fontId="5" fillId="0" borderId="0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 shrinkToFit="1"/>
    </xf>
    <xf numFmtId="0" fontId="5" fillId="0" borderId="49" xfId="0" applyFont="1" applyFill="1" applyBorder="1" applyAlignment="1">
      <alignment horizontal="center" vertical="center"/>
    </xf>
    <xf numFmtId="0" fontId="5" fillId="0" borderId="33" xfId="0" applyFont="1" applyFill="1" applyBorder="1" applyAlignment="1">
      <alignment horizontal="center" vertical="center"/>
    </xf>
    <xf numFmtId="0" fontId="7" fillId="0" borderId="0" xfId="8" applyFont="1" applyBorder="1" applyAlignment="1">
      <alignment horizontal="center" vertical="center" wrapText="1" shrinkToFit="1" readingOrder="2"/>
    </xf>
    <xf numFmtId="0" fontId="7" fillId="0" borderId="0" xfId="0" applyFont="1" applyFill="1" applyBorder="1" applyAlignment="1">
      <alignment horizontal="center" vertical="center" wrapText="1" readingOrder="2"/>
    </xf>
    <xf numFmtId="0" fontId="7" fillId="0" borderId="0" xfId="0" applyFont="1" applyFill="1" applyBorder="1" applyAlignment="1">
      <alignment horizontal="center" vertical="center" readingOrder="2"/>
    </xf>
    <xf numFmtId="0" fontId="5" fillId="0" borderId="23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 readingOrder="1"/>
    </xf>
    <xf numFmtId="0" fontId="5" fillId="0" borderId="44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 readingOrder="1"/>
    </xf>
    <xf numFmtId="0" fontId="5" fillId="0" borderId="49" xfId="2" applyFont="1" applyFill="1" applyBorder="1" applyAlignment="1">
      <alignment horizontal="center" vertical="center" readingOrder="2"/>
    </xf>
    <xf numFmtId="0" fontId="7" fillId="0" borderId="0" xfId="0" applyFont="1" applyFill="1" applyBorder="1" applyAlignment="1">
      <alignment horizontal="center" vertical="center" wrapText="1" readingOrder="1"/>
    </xf>
    <xf numFmtId="0" fontId="7" fillId="0" borderId="0" xfId="0" applyFont="1" applyAlignment="1">
      <alignment horizontal="center" vertical="center" shrinkToFit="1" readingOrder="1"/>
    </xf>
    <xf numFmtId="0" fontId="7" fillId="0" borderId="0" xfId="0" applyFont="1" applyBorder="1" applyAlignment="1">
      <alignment horizontal="right" vertical="center" shrinkToFit="1" readingOrder="1"/>
    </xf>
    <xf numFmtId="0" fontId="7" fillId="0" borderId="0" xfId="0" applyFont="1" applyBorder="1" applyAlignment="1">
      <alignment horizontal="center" vertical="center" shrinkToFit="1" readingOrder="2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shrinkToFit="1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shrinkToFit="1"/>
    </xf>
    <xf numFmtId="0" fontId="2" fillId="0" borderId="0" xfId="350" applyBorder="1" applyAlignment="1">
      <alignment horizontal="center"/>
    </xf>
    <xf numFmtId="0" fontId="5" fillId="0" borderId="52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shrinkToFit="1" readingOrder="2"/>
    </xf>
    <xf numFmtId="0" fontId="5" fillId="0" borderId="30" xfId="2" applyFont="1" applyFill="1" applyBorder="1" applyAlignment="1">
      <alignment horizontal="center" vertical="center" readingOrder="2"/>
    </xf>
    <xf numFmtId="0" fontId="5" fillId="0" borderId="17" xfId="11" applyFont="1" applyFill="1" applyBorder="1" applyAlignment="1">
      <alignment horizontal="center" vertical="center" readingOrder="2"/>
    </xf>
    <xf numFmtId="0" fontId="5" fillId="0" borderId="13" xfId="11" applyFont="1" applyFill="1" applyBorder="1" applyAlignment="1">
      <alignment horizontal="center" vertical="center" readingOrder="2"/>
    </xf>
    <xf numFmtId="0" fontId="5" fillId="0" borderId="15" xfId="11" applyFont="1" applyFill="1" applyBorder="1" applyAlignment="1">
      <alignment horizontal="center" vertical="center" readingOrder="2"/>
    </xf>
    <xf numFmtId="0" fontId="5" fillId="0" borderId="0" xfId="11" applyFont="1" applyFill="1" applyBorder="1" applyAlignment="1">
      <alignment horizontal="center" vertical="center" readingOrder="2"/>
    </xf>
    <xf numFmtId="0" fontId="5" fillId="0" borderId="24" xfId="11" applyFont="1" applyFill="1" applyBorder="1" applyAlignment="1">
      <alignment horizontal="center" vertical="center" readingOrder="2"/>
    </xf>
  </cellXfs>
  <cellStyles count="393">
    <cellStyle name="20% - Accent1 2" xfId="12"/>
    <cellStyle name="20% - Accent1 3" xfId="13"/>
    <cellStyle name="20% - Accent1 4" xfId="14"/>
    <cellStyle name="20% - Accent1 5" xfId="15"/>
    <cellStyle name="20% - Accent1 6" xfId="16"/>
    <cellStyle name="20% - Accent1 7" xfId="17"/>
    <cellStyle name="20% - Accent1 8" xfId="18"/>
    <cellStyle name="20% - Accent1 9" xfId="19"/>
    <cellStyle name="20% - Accent2 2" xfId="20"/>
    <cellStyle name="20% - Accent2 3" xfId="21"/>
    <cellStyle name="20% - Accent2 4" xfId="22"/>
    <cellStyle name="20% - Accent2 5" xfId="23"/>
    <cellStyle name="20% - Accent2 6" xfId="24"/>
    <cellStyle name="20% - Accent2 7" xfId="25"/>
    <cellStyle name="20% - Accent2 8" xfId="26"/>
    <cellStyle name="20% - Accent2 9" xfId="27"/>
    <cellStyle name="20% - Accent3 2" xfId="28"/>
    <cellStyle name="20% - Accent3 3" xfId="29"/>
    <cellStyle name="20% - Accent3 4" xfId="30"/>
    <cellStyle name="20% - Accent3 5" xfId="31"/>
    <cellStyle name="20% - Accent3 6" xfId="32"/>
    <cellStyle name="20% - Accent3 7" xfId="33"/>
    <cellStyle name="20% - Accent3 8" xfId="34"/>
    <cellStyle name="20% - Accent3 9" xfId="35"/>
    <cellStyle name="20% - Accent4 2" xfId="36"/>
    <cellStyle name="20% - Accent4 3" xfId="37"/>
    <cellStyle name="20% - Accent4 4" xfId="38"/>
    <cellStyle name="20% - Accent4 5" xfId="39"/>
    <cellStyle name="20% - Accent4 6" xfId="40"/>
    <cellStyle name="20% - Accent4 7" xfId="41"/>
    <cellStyle name="20% - Accent4 8" xfId="42"/>
    <cellStyle name="20% - Accent4 9" xfId="43"/>
    <cellStyle name="20% - Accent5 2" xfId="44"/>
    <cellStyle name="20% - Accent5 3" xfId="45"/>
    <cellStyle name="20% - Accent5 4" xfId="46"/>
    <cellStyle name="20% - Accent5 5" xfId="47"/>
    <cellStyle name="20% - Accent5 6" xfId="48"/>
    <cellStyle name="20% - Accent5 7" xfId="49"/>
    <cellStyle name="20% - Accent5 8" xfId="50"/>
    <cellStyle name="20% - Accent5 9" xfId="51"/>
    <cellStyle name="20% - Accent6 2" xfId="52"/>
    <cellStyle name="20% - Accent6 3" xfId="53"/>
    <cellStyle name="20% - Accent6 4" xfId="54"/>
    <cellStyle name="20% - Accent6 5" xfId="55"/>
    <cellStyle name="20% - Accent6 6" xfId="56"/>
    <cellStyle name="20% - Accent6 7" xfId="57"/>
    <cellStyle name="20% - Accent6 8" xfId="58"/>
    <cellStyle name="20% - Accent6 9" xfId="59"/>
    <cellStyle name="40% - Accent1 2" xfId="60"/>
    <cellStyle name="40% - Accent1 3" xfId="61"/>
    <cellStyle name="40% - Accent1 4" xfId="62"/>
    <cellStyle name="40% - Accent1 5" xfId="63"/>
    <cellStyle name="40% - Accent1 6" xfId="64"/>
    <cellStyle name="40% - Accent1 7" xfId="65"/>
    <cellStyle name="40% - Accent1 8" xfId="66"/>
    <cellStyle name="40% - Accent1 9" xfId="67"/>
    <cellStyle name="40% - Accent2 2" xfId="68"/>
    <cellStyle name="40% - Accent2 3" xfId="69"/>
    <cellStyle name="40% - Accent2 4" xfId="70"/>
    <cellStyle name="40% - Accent2 5" xfId="71"/>
    <cellStyle name="40% - Accent2 6" xfId="72"/>
    <cellStyle name="40% - Accent2 7" xfId="73"/>
    <cellStyle name="40% - Accent2 8" xfId="74"/>
    <cellStyle name="40% - Accent2 9" xfId="75"/>
    <cellStyle name="40% - Accent3 2" xfId="76"/>
    <cellStyle name="40% - Accent3 3" xfId="77"/>
    <cellStyle name="40% - Accent3 4" xfId="78"/>
    <cellStyle name="40% - Accent3 5" xfId="79"/>
    <cellStyle name="40% - Accent3 6" xfId="80"/>
    <cellStyle name="40% - Accent3 7" xfId="81"/>
    <cellStyle name="40% - Accent3 8" xfId="82"/>
    <cellStyle name="40% - Accent3 9" xfId="83"/>
    <cellStyle name="40% - Accent4 2" xfId="84"/>
    <cellStyle name="40% - Accent4 3" xfId="85"/>
    <cellStyle name="40% - Accent4 4" xfId="86"/>
    <cellStyle name="40% - Accent4 5" xfId="87"/>
    <cellStyle name="40% - Accent4 6" xfId="88"/>
    <cellStyle name="40% - Accent4 7" xfId="89"/>
    <cellStyle name="40% - Accent4 8" xfId="90"/>
    <cellStyle name="40% - Accent4 9" xfId="91"/>
    <cellStyle name="40% - Accent5 2" xfId="92"/>
    <cellStyle name="40% - Accent5 3" xfId="93"/>
    <cellStyle name="40% - Accent5 4" xfId="94"/>
    <cellStyle name="40% - Accent5 5" xfId="95"/>
    <cellStyle name="40% - Accent5 6" xfId="96"/>
    <cellStyle name="40% - Accent5 7" xfId="97"/>
    <cellStyle name="40% - Accent5 8" xfId="98"/>
    <cellStyle name="40% - Accent5 9" xfId="99"/>
    <cellStyle name="40% - Accent6 2" xfId="100"/>
    <cellStyle name="40% - Accent6 3" xfId="101"/>
    <cellStyle name="40% - Accent6 4" xfId="102"/>
    <cellStyle name="40% - Accent6 5" xfId="103"/>
    <cellStyle name="40% - Accent6 6" xfId="104"/>
    <cellStyle name="40% - Accent6 7" xfId="105"/>
    <cellStyle name="40% - Accent6 8" xfId="106"/>
    <cellStyle name="40% - Accent6 9" xfId="107"/>
    <cellStyle name="60% - Accent1 2" xfId="108"/>
    <cellStyle name="60% - Accent1 3" xfId="109"/>
    <cellStyle name="60% - Accent1 4" xfId="110"/>
    <cellStyle name="60% - Accent1 5" xfId="111"/>
    <cellStyle name="60% - Accent1 6" xfId="112"/>
    <cellStyle name="60% - Accent1 7" xfId="113"/>
    <cellStyle name="60% - Accent1 8" xfId="114"/>
    <cellStyle name="60% - Accent1 9" xfId="115"/>
    <cellStyle name="60% - Accent2 2" xfId="116"/>
    <cellStyle name="60% - Accent2 3" xfId="117"/>
    <cellStyle name="60% - Accent2 4" xfId="118"/>
    <cellStyle name="60% - Accent2 5" xfId="119"/>
    <cellStyle name="60% - Accent2 6" xfId="120"/>
    <cellStyle name="60% - Accent2 7" xfId="121"/>
    <cellStyle name="60% - Accent2 8" xfId="122"/>
    <cellStyle name="60% - Accent2 9" xfId="123"/>
    <cellStyle name="60% - Accent3 2" xfId="124"/>
    <cellStyle name="60% - Accent3 3" xfId="125"/>
    <cellStyle name="60% - Accent3 4" xfId="126"/>
    <cellStyle name="60% - Accent3 5" xfId="127"/>
    <cellStyle name="60% - Accent3 6" xfId="128"/>
    <cellStyle name="60% - Accent3 7" xfId="129"/>
    <cellStyle name="60% - Accent3 8" xfId="130"/>
    <cellStyle name="60% - Accent3 9" xfId="131"/>
    <cellStyle name="60% - Accent4 2" xfId="132"/>
    <cellStyle name="60% - Accent4 3" xfId="133"/>
    <cellStyle name="60% - Accent4 4" xfId="134"/>
    <cellStyle name="60% - Accent4 5" xfId="135"/>
    <cellStyle name="60% - Accent4 6" xfId="136"/>
    <cellStyle name="60% - Accent4 7" xfId="137"/>
    <cellStyle name="60% - Accent4 8" xfId="138"/>
    <cellStyle name="60% - Accent4 9" xfId="139"/>
    <cellStyle name="60% - Accent5 2" xfId="140"/>
    <cellStyle name="60% - Accent5 3" xfId="141"/>
    <cellStyle name="60% - Accent5 4" xfId="142"/>
    <cellStyle name="60% - Accent5 5" xfId="143"/>
    <cellStyle name="60% - Accent5 6" xfId="144"/>
    <cellStyle name="60% - Accent5 7" xfId="145"/>
    <cellStyle name="60% - Accent5 8" xfId="146"/>
    <cellStyle name="60% - Accent5 9" xfId="147"/>
    <cellStyle name="60% - Accent6 2" xfId="148"/>
    <cellStyle name="60% - Accent6 3" xfId="149"/>
    <cellStyle name="60% - Accent6 4" xfId="150"/>
    <cellStyle name="60% - Accent6 5" xfId="151"/>
    <cellStyle name="60% - Accent6 6" xfId="152"/>
    <cellStyle name="60% - Accent6 7" xfId="153"/>
    <cellStyle name="60% - Accent6 8" xfId="154"/>
    <cellStyle name="60% - Accent6 9" xfId="155"/>
    <cellStyle name="Accent1 2" xfId="156"/>
    <cellStyle name="Accent1 3" xfId="157"/>
    <cellStyle name="Accent1 4" xfId="158"/>
    <cellStyle name="Accent1 5" xfId="159"/>
    <cellStyle name="Accent1 6" xfId="160"/>
    <cellStyle name="Accent1 7" xfId="161"/>
    <cellStyle name="Accent1 8" xfId="162"/>
    <cellStyle name="Accent1 9" xfId="163"/>
    <cellStyle name="Accent2 2" xfId="164"/>
    <cellStyle name="Accent2 3" xfId="165"/>
    <cellStyle name="Accent2 4" xfId="166"/>
    <cellStyle name="Accent2 5" xfId="167"/>
    <cellStyle name="Accent2 6" xfId="168"/>
    <cellStyle name="Accent2 7" xfId="169"/>
    <cellStyle name="Accent2 8" xfId="170"/>
    <cellStyle name="Accent2 9" xfId="171"/>
    <cellStyle name="Accent3 2" xfId="172"/>
    <cellStyle name="Accent3 3" xfId="173"/>
    <cellStyle name="Accent3 4" xfId="174"/>
    <cellStyle name="Accent3 5" xfId="175"/>
    <cellStyle name="Accent3 6" xfId="176"/>
    <cellStyle name="Accent3 7" xfId="177"/>
    <cellStyle name="Accent3 8" xfId="178"/>
    <cellStyle name="Accent3 9" xfId="179"/>
    <cellStyle name="Accent4 2" xfId="180"/>
    <cellStyle name="Accent4 3" xfId="181"/>
    <cellStyle name="Accent4 4" xfId="182"/>
    <cellStyle name="Accent4 5" xfId="183"/>
    <cellStyle name="Accent4 6" xfId="184"/>
    <cellStyle name="Accent4 7" xfId="185"/>
    <cellStyle name="Accent4 8" xfId="186"/>
    <cellStyle name="Accent4 9" xfId="187"/>
    <cellStyle name="Accent5 2" xfId="188"/>
    <cellStyle name="Accent5 3" xfId="189"/>
    <cellStyle name="Accent5 4" xfId="190"/>
    <cellStyle name="Accent5 5" xfId="191"/>
    <cellStyle name="Accent5 6" xfId="192"/>
    <cellStyle name="Accent5 7" xfId="193"/>
    <cellStyle name="Accent5 8" xfId="194"/>
    <cellStyle name="Accent5 9" xfId="195"/>
    <cellStyle name="Accent6 2" xfId="196"/>
    <cellStyle name="Accent6 3" xfId="197"/>
    <cellStyle name="Accent6 4" xfId="198"/>
    <cellStyle name="Accent6 5" xfId="199"/>
    <cellStyle name="Accent6 6" xfId="200"/>
    <cellStyle name="Accent6 7" xfId="201"/>
    <cellStyle name="Accent6 8" xfId="202"/>
    <cellStyle name="Accent6 9" xfId="203"/>
    <cellStyle name="Bad 2" xfId="204"/>
    <cellStyle name="Bad 3" xfId="205"/>
    <cellStyle name="Bad 4" xfId="206"/>
    <cellStyle name="Bad 5" xfId="207"/>
    <cellStyle name="Bad 6" xfId="208"/>
    <cellStyle name="Bad 7" xfId="209"/>
    <cellStyle name="Bad 8" xfId="210"/>
    <cellStyle name="Bad 9" xfId="211"/>
    <cellStyle name="Calculation 2" xfId="212"/>
    <cellStyle name="Calculation 3" xfId="213"/>
    <cellStyle name="Calculation 4" xfId="214"/>
    <cellStyle name="Calculation 5" xfId="215"/>
    <cellStyle name="Calculation 6" xfId="216"/>
    <cellStyle name="Calculation 7" xfId="217"/>
    <cellStyle name="Calculation 8" xfId="218"/>
    <cellStyle name="Calculation 9" xfId="219"/>
    <cellStyle name="Check Cell 2" xfId="220"/>
    <cellStyle name="Check Cell 3" xfId="221"/>
    <cellStyle name="Check Cell 4" xfId="222"/>
    <cellStyle name="Check Cell 5" xfId="223"/>
    <cellStyle name="Check Cell 6" xfId="224"/>
    <cellStyle name="Check Cell 7" xfId="225"/>
    <cellStyle name="Check Cell 8" xfId="226"/>
    <cellStyle name="Check Cell 9" xfId="227"/>
    <cellStyle name="Comma" xfId="1" builtinId="3"/>
    <cellStyle name="Comma 2" xfId="228"/>
    <cellStyle name="Comma 2 2" xfId="353"/>
    <cellStyle name="Comma 2 3" xfId="363"/>
    <cellStyle name="Comma 2 4" xfId="365"/>
    <cellStyle name="Comma 2 5" xfId="381"/>
    <cellStyle name="Comma 3" xfId="391"/>
    <cellStyle name="Currency 2" xfId="349"/>
    <cellStyle name="Currency 2 2" xfId="354"/>
    <cellStyle name="Currency 2 3" xfId="364"/>
    <cellStyle name="Currency 2 4" xfId="373"/>
    <cellStyle name="Currency 2 5" xfId="382"/>
    <cellStyle name="Explanatory Text 2" xfId="229"/>
    <cellStyle name="Explanatory Text 3" xfId="230"/>
    <cellStyle name="Explanatory Text 4" xfId="231"/>
    <cellStyle name="Explanatory Text 5" xfId="232"/>
    <cellStyle name="Explanatory Text 6" xfId="233"/>
    <cellStyle name="Explanatory Text 7" xfId="234"/>
    <cellStyle name="Explanatory Text 8" xfId="235"/>
    <cellStyle name="Explanatory Text 9" xfId="236"/>
    <cellStyle name="Good 2" xfId="237"/>
    <cellStyle name="Good 3" xfId="238"/>
    <cellStyle name="Good 4" xfId="239"/>
    <cellStyle name="Good 5" xfId="240"/>
    <cellStyle name="Good 6" xfId="241"/>
    <cellStyle name="Good 7" xfId="242"/>
    <cellStyle name="Good 8" xfId="243"/>
    <cellStyle name="Good 9" xfId="244"/>
    <cellStyle name="Heading 1 2" xfId="245"/>
    <cellStyle name="Heading 1 3" xfId="246"/>
    <cellStyle name="Heading 1 4" xfId="247"/>
    <cellStyle name="Heading 1 5" xfId="248"/>
    <cellStyle name="Heading 1 6" xfId="249"/>
    <cellStyle name="Heading 1 7" xfId="250"/>
    <cellStyle name="Heading 1 8" xfId="251"/>
    <cellStyle name="Heading 1 9" xfId="252"/>
    <cellStyle name="Heading 2 2" xfId="253"/>
    <cellStyle name="Heading 2 3" xfId="254"/>
    <cellStyle name="Heading 2 4" xfId="255"/>
    <cellStyle name="Heading 2 5" xfId="256"/>
    <cellStyle name="Heading 2 6" xfId="257"/>
    <cellStyle name="Heading 2 7" xfId="258"/>
    <cellStyle name="Heading 2 8" xfId="259"/>
    <cellStyle name="Heading 2 9" xfId="260"/>
    <cellStyle name="Heading 3 2" xfId="261"/>
    <cellStyle name="Heading 3 3" xfId="262"/>
    <cellStyle name="Heading 3 4" xfId="263"/>
    <cellStyle name="Heading 3 5" xfId="264"/>
    <cellStyle name="Heading 3 6" xfId="265"/>
    <cellStyle name="Heading 3 7" xfId="266"/>
    <cellStyle name="Heading 3 8" xfId="267"/>
    <cellStyle name="Heading 3 9" xfId="268"/>
    <cellStyle name="Heading 4 2" xfId="269"/>
    <cellStyle name="Heading 4 3" xfId="270"/>
    <cellStyle name="Heading 4 4" xfId="271"/>
    <cellStyle name="Heading 4 5" xfId="272"/>
    <cellStyle name="Heading 4 6" xfId="273"/>
    <cellStyle name="Heading 4 7" xfId="274"/>
    <cellStyle name="Heading 4 8" xfId="275"/>
    <cellStyle name="Heading 4 9" xfId="276"/>
    <cellStyle name="Input 2" xfId="277"/>
    <cellStyle name="Input 3" xfId="278"/>
    <cellStyle name="Input 4" xfId="279"/>
    <cellStyle name="Input 5" xfId="280"/>
    <cellStyle name="Input 6" xfId="281"/>
    <cellStyle name="Input 7" xfId="282"/>
    <cellStyle name="Input 8" xfId="283"/>
    <cellStyle name="Input 9" xfId="284"/>
    <cellStyle name="Linked Cell 2" xfId="285"/>
    <cellStyle name="Linked Cell 3" xfId="286"/>
    <cellStyle name="Linked Cell 4" xfId="287"/>
    <cellStyle name="Linked Cell 5" xfId="288"/>
    <cellStyle name="Linked Cell 6" xfId="289"/>
    <cellStyle name="Linked Cell 7" xfId="290"/>
    <cellStyle name="Linked Cell 8" xfId="291"/>
    <cellStyle name="Linked Cell 9" xfId="292"/>
    <cellStyle name="Neutral 2" xfId="293"/>
    <cellStyle name="Neutral 3" xfId="294"/>
    <cellStyle name="Neutral 4" xfId="295"/>
    <cellStyle name="Neutral 5" xfId="296"/>
    <cellStyle name="Neutral 6" xfId="297"/>
    <cellStyle name="Neutral 7" xfId="298"/>
    <cellStyle name="Neutral 8" xfId="299"/>
    <cellStyle name="Neutral 9" xfId="300"/>
    <cellStyle name="Normal" xfId="0" builtinId="0"/>
    <cellStyle name="Normal 10" xfId="11"/>
    <cellStyle name="Normal 11" xfId="372"/>
    <cellStyle name="Normal 12" xfId="379"/>
    <cellStyle name="Normal 2" xfId="4"/>
    <cellStyle name="Normal 2 10" xfId="350"/>
    <cellStyle name="Normal 2 11" xfId="352"/>
    <cellStyle name="Normal 2 12" xfId="355"/>
    <cellStyle name="Normal 2 13" xfId="369"/>
    <cellStyle name="Normal 2 14" xfId="380"/>
    <cellStyle name="Normal 2 15" xfId="389"/>
    <cellStyle name="Normal 2 2" xfId="5"/>
    <cellStyle name="Normal 2 2 2" xfId="388"/>
    <cellStyle name="Normal 2 2 2 2" xfId="390"/>
    <cellStyle name="Normal 2 3" xfId="301"/>
    <cellStyle name="Normal 2 3 2" xfId="360"/>
    <cellStyle name="Normal 2 3 3" xfId="370"/>
    <cellStyle name="Normal 2 3 4" xfId="377"/>
    <cellStyle name="Normal 2 3 5" xfId="386"/>
    <cellStyle name="Normal 2 4" xfId="302"/>
    <cellStyle name="Normal 2 5" xfId="303"/>
    <cellStyle name="Normal 2 6" xfId="304"/>
    <cellStyle name="Normal 2 7" xfId="305"/>
    <cellStyle name="Normal 2 8" xfId="306"/>
    <cellStyle name="Normal 2 9" xfId="307"/>
    <cellStyle name="Normal 3" xfId="8"/>
    <cellStyle name="Normal 3 2" xfId="357"/>
    <cellStyle name="Normal 3 2 2" xfId="356"/>
    <cellStyle name="Normal 3 2 3" xfId="366"/>
    <cellStyle name="Normal 3 2 4" xfId="374"/>
    <cellStyle name="Normal 3 2 5" xfId="383"/>
    <cellStyle name="Normal 3 3" xfId="367"/>
    <cellStyle name="Normal 3 4" xfId="375"/>
    <cellStyle name="Normal 3 5" xfId="384"/>
    <cellStyle name="Normal 4" xfId="6"/>
    <cellStyle name="Normal 5" xfId="7"/>
    <cellStyle name="Normal 6" xfId="9"/>
    <cellStyle name="Normal 7" xfId="351"/>
    <cellStyle name="Normal 8" xfId="359"/>
    <cellStyle name="Normal 9" xfId="10"/>
    <cellStyle name="Normal_تجميعي كليات 2007-2008" xfId="2"/>
    <cellStyle name="Note 2" xfId="308"/>
    <cellStyle name="Note 3" xfId="309"/>
    <cellStyle name="Note 4" xfId="310"/>
    <cellStyle name="Note 5" xfId="311"/>
    <cellStyle name="Note 6" xfId="312"/>
    <cellStyle name="Note 7" xfId="313"/>
    <cellStyle name="Note 8" xfId="314"/>
    <cellStyle name="Note 9" xfId="315"/>
    <cellStyle name="Output 2" xfId="316"/>
    <cellStyle name="Output 3" xfId="317"/>
    <cellStyle name="Output 4" xfId="318"/>
    <cellStyle name="Output 5" xfId="319"/>
    <cellStyle name="Output 6" xfId="320"/>
    <cellStyle name="Output 7" xfId="321"/>
    <cellStyle name="Output 8" xfId="322"/>
    <cellStyle name="Output 9" xfId="323"/>
    <cellStyle name="Percent" xfId="3" builtinId="5"/>
    <cellStyle name="Percent 2" xfId="324"/>
    <cellStyle name="Percent 2 2" xfId="358"/>
    <cellStyle name="Percent 2 2 2" xfId="361"/>
    <cellStyle name="Percent 2 2 3" xfId="371"/>
    <cellStyle name="Percent 2 2 4" xfId="378"/>
    <cellStyle name="Percent 2 2 5" xfId="387"/>
    <cellStyle name="Percent 2 3" xfId="368"/>
    <cellStyle name="Percent 2 4" xfId="376"/>
    <cellStyle name="Percent 2 5" xfId="385"/>
    <cellStyle name="Percent 3" xfId="362"/>
    <cellStyle name="Style 1" xfId="392"/>
    <cellStyle name="Title 2" xfId="325"/>
    <cellStyle name="Title 3" xfId="326"/>
    <cellStyle name="Title 4" xfId="327"/>
    <cellStyle name="Title 5" xfId="328"/>
    <cellStyle name="Title 6" xfId="329"/>
    <cellStyle name="Title 7" xfId="330"/>
    <cellStyle name="Title 8" xfId="331"/>
    <cellStyle name="Title 9" xfId="332"/>
    <cellStyle name="Total 2" xfId="333"/>
    <cellStyle name="Total 3" xfId="334"/>
    <cellStyle name="Total 4" xfId="335"/>
    <cellStyle name="Total 5" xfId="336"/>
    <cellStyle name="Total 6" xfId="337"/>
    <cellStyle name="Total 7" xfId="338"/>
    <cellStyle name="Total 8" xfId="339"/>
    <cellStyle name="Total 9" xfId="340"/>
    <cellStyle name="Warning Text 2" xfId="341"/>
    <cellStyle name="Warning Text 3" xfId="342"/>
    <cellStyle name="Warning Text 4" xfId="343"/>
    <cellStyle name="Warning Text 5" xfId="344"/>
    <cellStyle name="Warning Text 6" xfId="345"/>
    <cellStyle name="Warning Text 7" xfId="346"/>
    <cellStyle name="Warning Text 8" xfId="347"/>
    <cellStyle name="Warning Text 9" xfId="34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externalLink" Target="externalLinks/externalLink1.xml"/><Relationship Id="rId40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62865</xdr:colOff>
      <xdr:row>8</xdr:row>
      <xdr:rowOff>0</xdr:rowOff>
    </xdr:from>
    <xdr:to>
      <xdr:col>7</xdr:col>
      <xdr:colOff>398145</xdr:colOff>
      <xdr:row>23</xdr:row>
      <xdr:rowOff>352425</xdr:rowOff>
    </xdr:to>
    <xdr:pic>
      <xdr:nvPicPr>
        <xdr:cNvPr id="2" name="Picture 1" descr="ÙØªÙØ¬Ø© Ø¨Ø­Ø« Ø§ÙØµÙØ± Ø¹Ù ÙÙÙØ°Ø¬ ÙØ¨ÙÙ Ø¬Ø§ÙØ¹Ù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3021055" y="2238375"/>
          <a:ext cx="1554480" cy="32099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504825</xdr:colOff>
      <xdr:row>9</xdr:row>
      <xdr:rowOff>114300</xdr:rowOff>
    </xdr:from>
    <xdr:to>
      <xdr:col>3</xdr:col>
      <xdr:colOff>321945</xdr:colOff>
      <xdr:row>23</xdr:row>
      <xdr:rowOff>69216</xdr:rowOff>
    </xdr:to>
    <xdr:pic>
      <xdr:nvPicPr>
        <xdr:cNvPr id="3" name="Picture 2" descr="ØµÙØ±Ø© Ø°Ø§Øª ØµÙØ©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5535655" y="2514600"/>
          <a:ext cx="1645920" cy="2650491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5</xdr:col>
      <xdr:colOff>76200</xdr:colOff>
      <xdr:row>8</xdr:row>
      <xdr:rowOff>76200</xdr:rowOff>
    </xdr:from>
    <xdr:to>
      <xdr:col>6</xdr:col>
      <xdr:colOff>323850</xdr:colOff>
      <xdr:row>9</xdr:row>
      <xdr:rowOff>95250</xdr:rowOff>
    </xdr:to>
    <xdr:sp macro="" textlink="">
      <xdr:nvSpPr>
        <xdr:cNvPr id="4" name="TextBox 3"/>
        <xdr:cNvSpPr txBox="1"/>
      </xdr:nvSpPr>
      <xdr:spPr>
        <a:xfrm>
          <a:off x="9983704950" y="2314575"/>
          <a:ext cx="857250" cy="1809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 rtl="1"/>
          <a:r>
            <a:rPr lang="ar-IQ" sz="1600"/>
            <a:t>4810</a:t>
          </a:r>
          <a:endParaRPr lang="en-US" sz="1600"/>
        </a:p>
      </xdr:txBody>
    </xdr:sp>
    <xdr:clientData/>
  </xdr:twoCellAnchor>
  <xdr:twoCellAnchor>
    <xdr:from>
      <xdr:col>1</xdr:col>
      <xdr:colOff>0</xdr:colOff>
      <xdr:row>8</xdr:row>
      <xdr:rowOff>0</xdr:rowOff>
    </xdr:from>
    <xdr:to>
      <xdr:col>2</xdr:col>
      <xdr:colOff>247650</xdr:colOff>
      <xdr:row>9</xdr:row>
      <xdr:rowOff>19050</xdr:rowOff>
    </xdr:to>
    <xdr:sp macro="" textlink="">
      <xdr:nvSpPr>
        <xdr:cNvPr id="5" name="TextBox 4"/>
        <xdr:cNvSpPr txBox="1"/>
      </xdr:nvSpPr>
      <xdr:spPr>
        <a:xfrm>
          <a:off x="9986219550" y="2238375"/>
          <a:ext cx="857250" cy="1809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 rtl="1"/>
          <a:r>
            <a:rPr lang="ar-IQ" sz="1600"/>
            <a:t>4535</a:t>
          </a:r>
          <a:endParaRPr lang="en-US" sz="16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582;&#1585;&#1610;&#1580;&#1610;%20&#1593;&#1604;&#1610;&#1575;2015-20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العليا"/>
      <sheetName val="تجميعي"/>
      <sheetName val="جنسية"/>
      <sheetName val="بغداد1"/>
      <sheetName val="ك-بغداد"/>
      <sheetName val="بغداد "/>
      <sheetName val="موصل1"/>
      <sheetName val="ك-الموصل "/>
      <sheetName val="الموصل "/>
      <sheetName val="بصرة1"/>
      <sheetName val="ك-البصرة"/>
      <sheetName val="البصرة "/>
      <sheetName val="مستنصرية1"/>
      <sheetName val="ك-المستنصرية "/>
      <sheetName val="المستنصرية "/>
      <sheetName val="تكنلوجيا1"/>
      <sheetName val="ك-التكنولوجية "/>
      <sheetName val="التكنولوجية "/>
      <sheetName val="كوفة1"/>
      <sheetName val="ك-الكوفة "/>
      <sheetName val="الكوفة "/>
      <sheetName val="تكريت1"/>
      <sheetName val="ك-تكريت "/>
      <sheetName val="تكريت "/>
      <sheetName val="قادسية1"/>
      <sheetName val="ك-القادسية"/>
      <sheetName val="القادسية "/>
      <sheetName val="ك-الانبار "/>
      <sheetName val="الانبار "/>
      <sheetName val="بابل1"/>
      <sheetName val="ك-بابل "/>
      <sheetName val="بابل "/>
      <sheetName val="ديالى1"/>
      <sheetName val="ك-ديالى "/>
      <sheetName val="ديالى "/>
      <sheetName val="كربلاء1"/>
      <sheetName val="ك-كربلاء "/>
      <sheetName val="كربلاء "/>
      <sheetName val="ذي قار1"/>
      <sheetName val="ك-ذي قار"/>
      <sheetName val="ذي قار"/>
      <sheetName val="واسط1"/>
      <sheetName val="ك-واسط "/>
      <sheetName val="واسط "/>
      <sheetName val="كركوك 1"/>
      <sheetName val="ك -كركوك"/>
      <sheetName val="كركوك"/>
      <sheetName val="نهرين1"/>
      <sheetName val="ك-النهرين "/>
      <sheetName val="النهرين "/>
      <sheetName val="عراقية1"/>
      <sheetName val="ك-العراقية "/>
      <sheetName val="العراقية "/>
      <sheetName val="مثنى1"/>
      <sheetName val="ك-المثنى "/>
      <sheetName val="المثنى "/>
      <sheetName val="سامراء1"/>
      <sheetName val="ك_سامراء"/>
      <sheetName val="سامراء"/>
      <sheetName val="القاسم الخضراء 1"/>
      <sheetName val="القاسم الخضراء ك"/>
      <sheetName val="القاسم الخضرء"/>
      <sheetName val="نينوى 1"/>
      <sheetName val="نينوى ك"/>
      <sheetName val="نينوى"/>
      <sheetName val="تكنولوجيا المعلومات والاتصالات "/>
      <sheetName val="ك-تكنولوجيا المعلومات والاتصالا"/>
      <sheetName val="تكنولوجيا المعلومات والاتصالات"/>
      <sheetName val="الجامعةالتقنيةفي المنطقةالشمالي"/>
      <sheetName val="ك- التقنية في المنطقة الشمالية"/>
      <sheetName val="التقنية في المنطقة الشمالية"/>
      <sheetName val="الجامعةالتقنيةفي المنطقةالوسطى"/>
      <sheetName val="ك- التقنية في المنطقة الوسطى"/>
      <sheetName val="التقنية في المنطقة الوسطى"/>
      <sheetName val="جامعة الفرات الاوسط"/>
      <sheetName val="ك -جامعة الفرات الاوسط التقنية"/>
      <sheetName val="جامعة الفرات الاوسط التقنية"/>
      <sheetName val="مجلس طبي1"/>
      <sheetName val="ك-المجلس العراقي الطبي "/>
      <sheetName val="المجلس العراقي الطبي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>
        <row r="9">
          <cell r="D9">
            <v>0</v>
          </cell>
          <cell r="E9">
            <v>0</v>
          </cell>
          <cell r="F9">
            <v>0</v>
          </cell>
          <cell r="J9">
            <v>0</v>
          </cell>
          <cell r="K9">
            <v>0</v>
          </cell>
          <cell r="L9">
            <v>0</v>
          </cell>
        </row>
      </sheetData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0000"/>
  </sheetPr>
  <dimension ref="A1:L47"/>
  <sheetViews>
    <sheetView rightToLeft="1" view="pageBreakPreview" zoomScaleSheetLayoutView="100" workbookViewId="0">
      <selection activeCell="L27" sqref="L27"/>
    </sheetView>
  </sheetViews>
  <sheetFormatPr defaultRowHeight="12.75"/>
  <cols>
    <col min="1" max="1" width="23" customWidth="1"/>
    <col min="2" max="2" width="6" style="120" customWidth="1"/>
    <col min="3" max="11" width="7.140625" customWidth="1"/>
  </cols>
  <sheetData>
    <row r="1" spans="1:11" ht="25.5" customHeight="1">
      <c r="A1" s="497" t="s">
        <v>349</v>
      </c>
      <c r="B1" s="497"/>
      <c r="C1" s="497"/>
      <c r="D1" s="497"/>
      <c r="E1" s="497"/>
      <c r="F1" s="497"/>
      <c r="G1" s="497"/>
      <c r="H1" s="497"/>
      <c r="I1" s="497"/>
      <c r="J1" s="497"/>
      <c r="K1" s="497"/>
    </row>
    <row r="2" spans="1:11" s="252" customFormat="1">
      <c r="A2" s="494" t="s">
        <v>348</v>
      </c>
      <c r="B2" s="494"/>
      <c r="C2" s="494"/>
      <c r="D2" s="494"/>
      <c r="E2" s="494"/>
      <c r="F2" s="494"/>
      <c r="G2" s="494"/>
      <c r="H2" s="494"/>
      <c r="I2" s="494"/>
      <c r="J2" s="494"/>
      <c r="K2" s="494"/>
    </row>
    <row r="3" spans="1:11" ht="12.75" customHeight="1">
      <c r="A3" s="507" t="s">
        <v>248</v>
      </c>
      <c r="B3" s="508"/>
      <c r="C3" s="500" t="s">
        <v>249</v>
      </c>
      <c r="D3" s="500"/>
      <c r="E3" s="500"/>
      <c r="F3" s="500" t="s">
        <v>250</v>
      </c>
      <c r="G3" s="500"/>
      <c r="H3" s="500"/>
      <c r="I3" s="500" t="s">
        <v>74</v>
      </c>
      <c r="J3" s="500"/>
      <c r="K3" s="500"/>
    </row>
    <row r="4" spans="1:11" ht="9" customHeight="1">
      <c r="A4" s="509"/>
      <c r="B4" s="510"/>
      <c r="C4" s="315" t="s">
        <v>0</v>
      </c>
      <c r="D4" s="315" t="s">
        <v>1</v>
      </c>
      <c r="E4" s="315" t="s">
        <v>2</v>
      </c>
      <c r="F4" s="315" t="s">
        <v>0</v>
      </c>
      <c r="G4" s="315" t="s">
        <v>1</v>
      </c>
      <c r="H4" s="315" t="s">
        <v>2</v>
      </c>
      <c r="I4" s="315" t="s">
        <v>0</v>
      </c>
      <c r="J4" s="315" t="s">
        <v>1</v>
      </c>
      <c r="K4" s="315" t="s">
        <v>2</v>
      </c>
    </row>
    <row r="5" spans="1:11" ht="12" customHeight="1">
      <c r="A5" s="501" t="s">
        <v>32</v>
      </c>
      <c r="B5" s="502"/>
      <c r="C5" s="316"/>
      <c r="D5" s="316"/>
      <c r="E5" s="316"/>
      <c r="F5" s="316"/>
      <c r="G5" s="316"/>
      <c r="H5" s="316"/>
      <c r="I5" s="316"/>
      <c r="J5" s="316"/>
      <c r="K5" s="316"/>
    </row>
    <row r="6" spans="1:11" s="120" customFormat="1" ht="12" customHeight="1">
      <c r="A6" s="501" t="s">
        <v>40</v>
      </c>
      <c r="B6" s="502"/>
      <c r="C6" s="316"/>
      <c r="D6" s="316"/>
      <c r="E6" s="316"/>
      <c r="F6" s="316"/>
      <c r="G6" s="316"/>
      <c r="H6" s="316"/>
      <c r="I6" s="316"/>
      <c r="J6" s="316"/>
      <c r="K6" s="316"/>
    </row>
    <row r="7" spans="1:11" s="120" customFormat="1" ht="12" customHeight="1">
      <c r="A7" s="501" t="s">
        <v>41</v>
      </c>
      <c r="B7" s="502"/>
      <c r="C7" s="316"/>
      <c r="D7" s="316"/>
      <c r="E7" s="316"/>
      <c r="F7" s="316"/>
      <c r="G7" s="316"/>
      <c r="H7" s="316"/>
      <c r="I7" s="316"/>
      <c r="J7" s="316"/>
      <c r="K7" s="316"/>
    </row>
    <row r="8" spans="1:11" s="120" customFormat="1" ht="12" customHeight="1">
      <c r="A8" s="501" t="s">
        <v>252</v>
      </c>
      <c r="B8" s="502"/>
      <c r="C8" s="316"/>
      <c r="D8" s="316"/>
      <c r="E8" s="316"/>
      <c r="F8" s="316"/>
      <c r="G8" s="316"/>
      <c r="H8" s="316"/>
      <c r="I8" s="316"/>
      <c r="J8" s="316"/>
      <c r="K8" s="316"/>
    </row>
    <row r="9" spans="1:11" s="120" customFormat="1" ht="12" customHeight="1">
      <c r="A9" s="501" t="s">
        <v>63</v>
      </c>
      <c r="B9" s="502"/>
      <c r="C9" s="316"/>
      <c r="D9" s="316"/>
      <c r="E9" s="316"/>
      <c r="F9" s="316"/>
      <c r="G9" s="316"/>
      <c r="H9" s="316"/>
      <c r="I9" s="316"/>
      <c r="J9" s="316"/>
      <c r="K9" s="316"/>
    </row>
    <row r="10" spans="1:11" ht="12" customHeight="1">
      <c r="A10" s="501" t="s">
        <v>38</v>
      </c>
      <c r="B10" s="502"/>
      <c r="C10" s="316"/>
      <c r="D10" s="316"/>
      <c r="E10" s="316"/>
      <c r="F10" s="316"/>
      <c r="G10" s="316"/>
      <c r="H10" s="316"/>
      <c r="I10" s="316"/>
      <c r="J10" s="316"/>
      <c r="K10" s="316"/>
    </row>
    <row r="11" spans="1:11" s="120" customFormat="1" ht="12" customHeight="1">
      <c r="A11" s="501" t="s">
        <v>255</v>
      </c>
      <c r="B11" s="502"/>
      <c r="C11" s="316"/>
      <c r="D11" s="316"/>
      <c r="E11" s="316"/>
      <c r="F11" s="316"/>
      <c r="G11" s="316"/>
      <c r="H11" s="316"/>
      <c r="I11" s="316"/>
      <c r="J11" s="316"/>
      <c r="K11" s="316"/>
    </row>
    <row r="12" spans="1:11" s="120" customFormat="1" ht="12" customHeight="1">
      <c r="A12" s="501" t="s">
        <v>256</v>
      </c>
      <c r="B12" s="502"/>
      <c r="C12" s="316"/>
      <c r="D12" s="316"/>
      <c r="E12" s="316"/>
      <c r="F12" s="316"/>
      <c r="G12" s="316"/>
      <c r="H12" s="316"/>
      <c r="I12" s="316"/>
      <c r="J12" s="316"/>
      <c r="K12" s="316"/>
    </row>
    <row r="13" spans="1:11" ht="12" customHeight="1">
      <c r="A13" s="501" t="s">
        <v>39</v>
      </c>
      <c r="B13" s="502"/>
      <c r="C13" s="316"/>
      <c r="D13" s="316"/>
      <c r="E13" s="316"/>
      <c r="F13" s="316"/>
      <c r="G13" s="316"/>
      <c r="H13" s="316"/>
      <c r="I13" s="316"/>
      <c r="J13" s="316"/>
      <c r="K13" s="316"/>
    </row>
    <row r="14" spans="1:11" s="252" customFormat="1" ht="12" customHeight="1">
      <c r="A14" s="495" t="s">
        <v>347</v>
      </c>
      <c r="B14" s="496"/>
      <c r="C14" s="316"/>
      <c r="D14" s="316"/>
      <c r="E14" s="316"/>
      <c r="F14" s="316"/>
      <c r="G14" s="316"/>
      <c r="H14" s="316"/>
      <c r="I14" s="316"/>
      <c r="J14" s="316"/>
      <c r="K14" s="316"/>
    </row>
    <row r="15" spans="1:11" ht="12" customHeight="1">
      <c r="A15" s="501" t="s">
        <v>42</v>
      </c>
      <c r="B15" s="502"/>
      <c r="C15" s="316"/>
      <c r="D15" s="316"/>
      <c r="E15" s="316"/>
      <c r="F15" s="316"/>
      <c r="G15" s="316"/>
      <c r="H15" s="316"/>
      <c r="I15" s="316"/>
      <c r="J15" s="316"/>
      <c r="K15" s="316"/>
    </row>
    <row r="16" spans="1:11" ht="12" customHeight="1">
      <c r="A16" s="501" t="s">
        <v>33</v>
      </c>
      <c r="B16" s="502"/>
      <c r="C16" s="316"/>
      <c r="D16" s="316"/>
      <c r="E16" s="316"/>
      <c r="F16" s="316"/>
      <c r="G16" s="316"/>
      <c r="H16" s="316"/>
      <c r="I16" s="316"/>
      <c r="J16" s="316"/>
      <c r="K16" s="316"/>
    </row>
    <row r="17" spans="1:11" s="120" customFormat="1" ht="12" customHeight="1">
      <c r="A17" s="501" t="s">
        <v>65</v>
      </c>
      <c r="B17" s="502"/>
      <c r="C17" s="316"/>
      <c r="D17" s="316"/>
      <c r="E17" s="316"/>
      <c r="F17" s="316"/>
      <c r="G17" s="316"/>
      <c r="H17" s="316"/>
      <c r="I17" s="316"/>
      <c r="J17" s="316"/>
      <c r="K17" s="316"/>
    </row>
    <row r="18" spans="1:11" ht="12" customHeight="1">
      <c r="A18" s="501" t="s">
        <v>251</v>
      </c>
      <c r="B18" s="502"/>
      <c r="C18" s="316"/>
      <c r="D18" s="316"/>
      <c r="E18" s="316"/>
      <c r="F18" s="316"/>
      <c r="G18" s="316"/>
      <c r="H18" s="316"/>
      <c r="I18" s="316"/>
      <c r="J18" s="316"/>
      <c r="K18" s="316"/>
    </row>
    <row r="19" spans="1:11" ht="12" customHeight="1">
      <c r="A19" s="501" t="s">
        <v>44</v>
      </c>
      <c r="B19" s="502"/>
      <c r="C19" s="316"/>
      <c r="D19" s="316"/>
      <c r="E19" s="316"/>
      <c r="F19" s="316"/>
      <c r="G19" s="316"/>
      <c r="H19" s="316"/>
      <c r="I19" s="316"/>
      <c r="J19" s="316"/>
      <c r="K19" s="316"/>
    </row>
    <row r="20" spans="1:11" s="120" customFormat="1" ht="12" customHeight="1">
      <c r="A20" s="501" t="s">
        <v>257</v>
      </c>
      <c r="B20" s="502"/>
      <c r="C20" s="316"/>
      <c r="D20" s="316"/>
      <c r="E20" s="316"/>
      <c r="F20" s="316"/>
      <c r="G20" s="316"/>
      <c r="H20" s="316"/>
      <c r="I20" s="316"/>
      <c r="J20" s="316"/>
      <c r="K20" s="316"/>
    </row>
    <row r="21" spans="1:11" ht="12" customHeight="1">
      <c r="A21" s="501" t="s">
        <v>45</v>
      </c>
      <c r="B21" s="502"/>
      <c r="C21" s="316"/>
      <c r="D21" s="316"/>
      <c r="E21" s="316"/>
      <c r="F21" s="316"/>
      <c r="G21" s="316"/>
      <c r="H21" s="316"/>
      <c r="I21" s="316"/>
      <c r="J21" s="316"/>
      <c r="K21" s="316"/>
    </row>
    <row r="22" spans="1:11" s="120" customFormat="1" ht="12" customHeight="1">
      <c r="A22" s="501" t="s">
        <v>70</v>
      </c>
      <c r="B22" s="502"/>
      <c r="C22" s="316"/>
      <c r="D22" s="316"/>
      <c r="E22" s="316"/>
      <c r="F22" s="316"/>
      <c r="G22" s="316"/>
      <c r="H22" s="316"/>
      <c r="I22" s="316"/>
      <c r="J22" s="316"/>
      <c r="K22" s="316"/>
    </row>
    <row r="23" spans="1:11" ht="12" customHeight="1">
      <c r="A23" s="501" t="s">
        <v>46</v>
      </c>
      <c r="B23" s="502"/>
      <c r="C23" s="316"/>
      <c r="D23" s="316"/>
      <c r="E23" s="316"/>
      <c r="F23" s="316"/>
      <c r="G23" s="316"/>
      <c r="H23" s="316"/>
      <c r="I23" s="316"/>
      <c r="J23" s="316"/>
      <c r="K23" s="316"/>
    </row>
    <row r="24" spans="1:11" ht="12" customHeight="1">
      <c r="A24" s="501" t="s">
        <v>34</v>
      </c>
      <c r="B24" s="502"/>
      <c r="C24" s="316"/>
      <c r="D24" s="316"/>
      <c r="E24" s="316"/>
      <c r="F24" s="316"/>
      <c r="G24" s="316"/>
      <c r="H24" s="316"/>
      <c r="I24" s="316"/>
      <c r="J24" s="316"/>
      <c r="K24" s="316"/>
    </row>
    <row r="25" spans="1:11" ht="12" customHeight="1">
      <c r="A25" s="501" t="s">
        <v>52</v>
      </c>
      <c r="B25" s="502"/>
      <c r="C25" s="316"/>
      <c r="D25" s="316"/>
      <c r="E25" s="316"/>
      <c r="F25" s="316"/>
      <c r="G25" s="316"/>
      <c r="H25" s="316"/>
      <c r="I25" s="316"/>
      <c r="J25" s="316"/>
      <c r="K25" s="316"/>
    </row>
    <row r="26" spans="1:11" s="120" customFormat="1" ht="12" customHeight="1">
      <c r="A26" s="501" t="s">
        <v>254</v>
      </c>
      <c r="B26" s="502"/>
      <c r="C26" s="316"/>
      <c r="D26" s="316"/>
      <c r="E26" s="316"/>
      <c r="F26" s="316"/>
      <c r="G26" s="316"/>
      <c r="H26" s="316"/>
      <c r="I26" s="316"/>
      <c r="J26" s="316"/>
      <c r="K26" s="316"/>
    </row>
    <row r="27" spans="1:11" ht="12" customHeight="1">
      <c r="A27" s="501" t="s">
        <v>68</v>
      </c>
      <c r="B27" s="502"/>
      <c r="C27" s="316"/>
      <c r="D27" s="316"/>
      <c r="E27" s="316"/>
      <c r="F27" s="316"/>
      <c r="G27" s="316"/>
      <c r="H27" s="316"/>
      <c r="I27" s="316"/>
      <c r="J27" s="316"/>
      <c r="K27" s="316"/>
    </row>
    <row r="28" spans="1:11" ht="12" customHeight="1">
      <c r="A28" s="501" t="s">
        <v>35</v>
      </c>
      <c r="B28" s="502"/>
      <c r="C28" s="316"/>
      <c r="D28" s="316"/>
      <c r="E28" s="316"/>
      <c r="F28" s="316"/>
      <c r="G28" s="316"/>
      <c r="H28" s="316"/>
      <c r="I28" s="316"/>
      <c r="J28" s="316"/>
      <c r="K28" s="316"/>
    </row>
    <row r="29" spans="1:11" ht="12" customHeight="1">
      <c r="A29" s="501" t="s">
        <v>253</v>
      </c>
      <c r="B29" s="502"/>
      <c r="C29" s="316"/>
      <c r="D29" s="316"/>
      <c r="E29" s="316"/>
      <c r="F29" s="316"/>
      <c r="G29" s="316"/>
      <c r="H29" s="316"/>
      <c r="I29" s="316"/>
      <c r="J29" s="316"/>
      <c r="K29" s="316"/>
    </row>
    <row r="30" spans="1:11" ht="12" customHeight="1">
      <c r="A30" s="501" t="s">
        <v>64</v>
      </c>
      <c r="B30" s="502"/>
      <c r="C30" s="316"/>
      <c r="D30" s="316"/>
      <c r="E30" s="316"/>
      <c r="F30" s="316"/>
      <c r="G30" s="316"/>
      <c r="H30" s="316"/>
      <c r="I30" s="316"/>
      <c r="J30" s="316"/>
      <c r="K30" s="316"/>
    </row>
    <row r="31" spans="1:11" s="120" customFormat="1" ht="12" customHeight="1">
      <c r="A31" s="501" t="s">
        <v>262</v>
      </c>
      <c r="B31" s="502"/>
      <c r="C31" s="316"/>
      <c r="D31" s="316"/>
      <c r="E31" s="316"/>
      <c r="F31" s="316"/>
      <c r="G31" s="316"/>
      <c r="H31" s="316"/>
      <c r="I31" s="316"/>
      <c r="J31" s="316"/>
      <c r="K31" s="316"/>
    </row>
    <row r="32" spans="1:11" ht="12" customHeight="1">
      <c r="A32" s="503" t="s">
        <v>258</v>
      </c>
      <c r="B32" s="317" t="s">
        <v>263</v>
      </c>
      <c r="C32" s="316"/>
      <c r="D32" s="316"/>
      <c r="E32" s="316"/>
      <c r="F32" s="316"/>
      <c r="G32" s="316"/>
      <c r="H32" s="316"/>
      <c r="I32" s="316"/>
      <c r="J32" s="316"/>
      <c r="K32" s="316"/>
    </row>
    <row r="33" spans="1:12" s="120" customFormat="1" ht="12" customHeight="1">
      <c r="A33" s="504"/>
      <c r="B33" s="317" t="s">
        <v>264</v>
      </c>
      <c r="C33" s="316"/>
      <c r="D33" s="316"/>
      <c r="E33" s="316"/>
      <c r="F33" s="316"/>
      <c r="G33" s="316"/>
      <c r="H33" s="316"/>
      <c r="I33" s="316"/>
      <c r="J33" s="316"/>
      <c r="K33" s="316"/>
    </row>
    <row r="34" spans="1:12" ht="12" customHeight="1">
      <c r="A34" s="503" t="s">
        <v>213</v>
      </c>
      <c r="B34" s="317" t="s">
        <v>263</v>
      </c>
      <c r="C34" s="316"/>
      <c r="D34" s="316"/>
      <c r="E34" s="316"/>
      <c r="F34" s="316"/>
      <c r="G34" s="316"/>
      <c r="H34" s="316"/>
      <c r="I34" s="316"/>
      <c r="J34" s="316"/>
      <c r="K34" s="316"/>
    </row>
    <row r="35" spans="1:12" s="120" customFormat="1" ht="12" customHeight="1">
      <c r="A35" s="504"/>
      <c r="B35" s="317" t="s">
        <v>264</v>
      </c>
      <c r="C35" s="316"/>
      <c r="D35" s="316"/>
      <c r="E35" s="316"/>
      <c r="F35" s="316"/>
      <c r="G35" s="316"/>
      <c r="H35" s="316"/>
      <c r="I35" s="316"/>
      <c r="J35" s="316"/>
      <c r="K35" s="316"/>
    </row>
    <row r="36" spans="1:12" ht="12" customHeight="1">
      <c r="A36" s="505" t="s">
        <v>259</v>
      </c>
      <c r="B36" s="317" t="s">
        <v>263</v>
      </c>
      <c r="C36" s="316"/>
      <c r="D36" s="316"/>
      <c r="E36" s="316"/>
      <c r="F36" s="316"/>
      <c r="G36" s="316"/>
      <c r="H36" s="316"/>
      <c r="I36" s="316"/>
      <c r="J36" s="316"/>
      <c r="K36" s="316"/>
    </row>
    <row r="37" spans="1:12" s="120" customFormat="1" ht="12" customHeight="1">
      <c r="A37" s="506"/>
      <c r="B37" s="317" t="s">
        <v>264</v>
      </c>
      <c r="C37" s="316"/>
      <c r="D37" s="316"/>
      <c r="E37" s="316"/>
      <c r="F37" s="316"/>
      <c r="G37" s="316"/>
      <c r="H37" s="316"/>
      <c r="I37" s="316"/>
      <c r="J37" s="316"/>
      <c r="K37" s="316"/>
    </row>
    <row r="38" spans="1:12" ht="12" customHeight="1">
      <c r="A38" s="503" t="s">
        <v>260</v>
      </c>
      <c r="B38" s="317" t="s">
        <v>263</v>
      </c>
      <c r="C38" s="316"/>
      <c r="D38" s="316"/>
      <c r="E38" s="316"/>
      <c r="F38" s="316"/>
      <c r="G38" s="316"/>
      <c r="H38" s="316"/>
      <c r="I38" s="316"/>
      <c r="J38" s="316"/>
      <c r="K38" s="316"/>
    </row>
    <row r="39" spans="1:12" s="120" customFormat="1" ht="12" customHeight="1">
      <c r="A39" s="504"/>
      <c r="B39" s="317" t="s">
        <v>264</v>
      </c>
      <c r="C39" s="316"/>
      <c r="D39" s="316"/>
      <c r="E39" s="316"/>
      <c r="F39" s="316"/>
      <c r="G39" s="316"/>
      <c r="H39" s="316"/>
      <c r="I39" s="316"/>
      <c r="J39" s="316"/>
      <c r="K39" s="316"/>
    </row>
    <row r="40" spans="1:12" s="120" customFormat="1" ht="12" customHeight="1">
      <c r="A40" s="498" t="s">
        <v>265</v>
      </c>
      <c r="B40" s="499"/>
      <c r="C40" s="316"/>
      <c r="D40" s="316"/>
      <c r="E40" s="316"/>
      <c r="F40" s="316"/>
      <c r="G40" s="316"/>
      <c r="H40" s="316"/>
      <c r="I40" s="316"/>
      <c r="J40" s="316"/>
      <c r="K40" s="316"/>
    </row>
    <row r="41" spans="1:12" s="120" customFormat="1" ht="12" customHeight="1">
      <c r="A41" s="498" t="s">
        <v>266</v>
      </c>
      <c r="B41" s="499"/>
      <c r="C41" s="316"/>
      <c r="D41" s="316"/>
      <c r="E41" s="316"/>
      <c r="F41" s="316"/>
      <c r="G41" s="316"/>
      <c r="H41" s="316"/>
      <c r="I41" s="316"/>
      <c r="J41" s="316"/>
      <c r="K41" s="316"/>
      <c r="L41" s="314"/>
    </row>
    <row r="42" spans="1:12" ht="12" customHeight="1">
      <c r="A42" s="501" t="s">
        <v>261</v>
      </c>
      <c r="B42" s="502"/>
      <c r="C42" s="316"/>
      <c r="D42" s="316"/>
      <c r="E42" s="316"/>
      <c r="F42" s="316"/>
      <c r="G42" s="316"/>
      <c r="H42" s="316"/>
      <c r="I42" s="316"/>
      <c r="J42" s="316"/>
      <c r="K42" s="316"/>
    </row>
    <row r="43" spans="1:12" ht="12" customHeight="1">
      <c r="A43" s="501" t="s">
        <v>73</v>
      </c>
      <c r="B43" s="502"/>
      <c r="C43" s="316"/>
      <c r="D43" s="316"/>
      <c r="E43" s="316"/>
      <c r="F43" s="316"/>
      <c r="G43" s="316"/>
      <c r="H43" s="316"/>
      <c r="I43" s="316"/>
      <c r="J43" s="316"/>
      <c r="K43" s="316"/>
      <c r="L43" s="314"/>
    </row>
    <row r="45" spans="1:12">
      <c r="D45" s="252"/>
      <c r="E45" s="252"/>
      <c r="F45" s="252"/>
      <c r="G45" s="252"/>
      <c r="H45" s="252"/>
      <c r="I45" s="252"/>
      <c r="J45" s="252"/>
      <c r="K45" s="252"/>
    </row>
    <row r="47" spans="1:12">
      <c r="D47" s="252"/>
      <c r="E47" s="252"/>
      <c r="F47" s="252"/>
      <c r="G47" s="252"/>
      <c r="H47" s="252"/>
      <c r="J47" s="252"/>
      <c r="K47" s="252"/>
    </row>
  </sheetData>
  <mergeCells count="41">
    <mergeCell ref="A30:B30"/>
    <mergeCell ref="A31:B31"/>
    <mergeCell ref="A42:B42"/>
    <mergeCell ref="A43:B43"/>
    <mergeCell ref="A3:B4"/>
    <mergeCell ref="A24:B24"/>
    <mergeCell ref="A25:B25"/>
    <mergeCell ref="A26:B26"/>
    <mergeCell ref="A27:B27"/>
    <mergeCell ref="A28:B28"/>
    <mergeCell ref="A29:B29"/>
    <mergeCell ref="A18:B18"/>
    <mergeCell ref="A19:B19"/>
    <mergeCell ref="A20:B20"/>
    <mergeCell ref="A21:B21"/>
    <mergeCell ref="A22:B22"/>
    <mergeCell ref="A8:B8"/>
    <mergeCell ref="A9:B9"/>
    <mergeCell ref="A23:B23"/>
    <mergeCell ref="A11:B11"/>
    <mergeCell ref="A12:B12"/>
    <mergeCell ref="A13:B13"/>
    <mergeCell ref="A15:B15"/>
    <mergeCell ref="A16:B16"/>
    <mergeCell ref="A17:B17"/>
    <mergeCell ref="A2:K2"/>
    <mergeCell ref="A14:B14"/>
    <mergeCell ref="A1:K1"/>
    <mergeCell ref="A40:B40"/>
    <mergeCell ref="A41:B41"/>
    <mergeCell ref="C3:E3"/>
    <mergeCell ref="F3:H3"/>
    <mergeCell ref="I3:K3"/>
    <mergeCell ref="A10:B10"/>
    <mergeCell ref="A32:A33"/>
    <mergeCell ref="A34:A35"/>
    <mergeCell ref="A36:A37"/>
    <mergeCell ref="A38:A39"/>
    <mergeCell ref="A5:B5"/>
    <mergeCell ref="A6:B6"/>
    <mergeCell ref="A7:B7"/>
  </mergeCells>
  <printOptions horizontalCentered="1"/>
  <pageMargins left="0.5" right="0.5" top="1" bottom="1" header="1" footer="1"/>
  <pageSetup paperSize="9" scale="95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theme="9" tint="-0.249977111117893"/>
  </sheetPr>
  <dimension ref="A1:O25"/>
  <sheetViews>
    <sheetView rightToLeft="1" view="pageBreakPreview" zoomScale="80" zoomScaleNormal="96" zoomScaleSheetLayoutView="80" workbookViewId="0">
      <selection activeCell="P6" sqref="P6"/>
    </sheetView>
  </sheetViews>
  <sheetFormatPr defaultRowHeight="12.75"/>
  <cols>
    <col min="1" max="1" width="24.85546875" style="42" customWidth="1"/>
    <col min="2" max="13" width="9.42578125" style="42" customWidth="1"/>
    <col min="14" max="14" width="42" style="42" customWidth="1"/>
    <col min="15" max="256" width="9.140625" style="42"/>
    <col min="257" max="257" width="29.85546875" style="42" customWidth="1"/>
    <col min="258" max="269" width="10" style="42" customWidth="1"/>
    <col min="270" max="512" width="9.140625" style="42"/>
    <col min="513" max="513" width="29.85546875" style="42" customWidth="1"/>
    <col min="514" max="525" width="10" style="42" customWidth="1"/>
    <col min="526" max="768" width="9.140625" style="42"/>
    <col min="769" max="769" width="29.85546875" style="42" customWidth="1"/>
    <col min="770" max="781" width="10" style="42" customWidth="1"/>
    <col min="782" max="1024" width="9.140625" style="42"/>
    <col min="1025" max="1025" width="29.85546875" style="42" customWidth="1"/>
    <col min="1026" max="1037" width="10" style="42" customWidth="1"/>
    <col min="1038" max="1280" width="9.140625" style="42"/>
    <col min="1281" max="1281" width="29.85546875" style="42" customWidth="1"/>
    <col min="1282" max="1293" width="10" style="42" customWidth="1"/>
    <col min="1294" max="1536" width="9.140625" style="42"/>
    <col min="1537" max="1537" width="29.85546875" style="42" customWidth="1"/>
    <col min="1538" max="1549" width="10" style="42" customWidth="1"/>
    <col min="1550" max="1792" width="9.140625" style="42"/>
    <col min="1793" max="1793" width="29.85546875" style="42" customWidth="1"/>
    <col min="1794" max="1805" width="10" style="42" customWidth="1"/>
    <col min="1806" max="2048" width="9.140625" style="42"/>
    <col min="2049" max="2049" width="29.85546875" style="42" customWidth="1"/>
    <col min="2050" max="2061" width="10" style="42" customWidth="1"/>
    <col min="2062" max="2304" width="9.140625" style="42"/>
    <col min="2305" max="2305" width="29.85546875" style="42" customWidth="1"/>
    <col min="2306" max="2317" width="10" style="42" customWidth="1"/>
    <col min="2318" max="2560" width="9.140625" style="42"/>
    <col min="2561" max="2561" width="29.85546875" style="42" customWidth="1"/>
    <col min="2562" max="2573" width="10" style="42" customWidth="1"/>
    <col min="2574" max="2816" width="9.140625" style="42"/>
    <col min="2817" max="2817" width="29.85546875" style="42" customWidth="1"/>
    <col min="2818" max="2829" width="10" style="42" customWidth="1"/>
    <col min="2830" max="3072" width="9.140625" style="42"/>
    <col min="3073" max="3073" width="29.85546875" style="42" customWidth="1"/>
    <col min="3074" max="3085" width="10" style="42" customWidth="1"/>
    <col min="3086" max="3328" width="9.140625" style="42"/>
    <col min="3329" max="3329" width="29.85546875" style="42" customWidth="1"/>
    <col min="3330" max="3341" width="10" style="42" customWidth="1"/>
    <col min="3342" max="3584" width="9.140625" style="42"/>
    <col min="3585" max="3585" width="29.85546875" style="42" customWidth="1"/>
    <col min="3586" max="3597" width="10" style="42" customWidth="1"/>
    <col min="3598" max="3840" width="9.140625" style="42"/>
    <col min="3841" max="3841" width="29.85546875" style="42" customWidth="1"/>
    <col min="3842" max="3853" width="10" style="42" customWidth="1"/>
    <col min="3854" max="4096" width="9.140625" style="42"/>
    <col min="4097" max="4097" width="29.85546875" style="42" customWidth="1"/>
    <col min="4098" max="4109" width="10" style="42" customWidth="1"/>
    <col min="4110" max="4352" width="9.140625" style="42"/>
    <col min="4353" max="4353" width="29.85546875" style="42" customWidth="1"/>
    <col min="4354" max="4365" width="10" style="42" customWidth="1"/>
    <col min="4366" max="4608" width="9.140625" style="42"/>
    <col min="4609" max="4609" width="29.85546875" style="42" customWidth="1"/>
    <col min="4610" max="4621" width="10" style="42" customWidth="1"/>
    <col min="4622" max="4864" width="9.140625" style="42"/>
    <col min="4865" max="4865" width="29.85546875" style="42" customWidth="1"/>
    <col min="4866" max="4877" width="10" style="42" customWidth="1"/>
    <col min="4878" max="5120" width="9.140625" style="42"/>
    <col min="5121" max="5121" width="29.85546875" style="42" customWidth="1"/>
    <col min="5122" max="5133" width="10" style="42" customWidth="1"/>
    <col min="5134" max="5376" width="9.140625" style="42"/>
    <col min="5377" max="5377" width="29.85546875" style="42" customWidth="1"/>
    <col min="5378" max="5389" width="10" style="42" customWidth="1"/>
    <col min="5390" max="5632" width="9.140625" style="42"/>
    <col min="5633" max="5633" width="29.85546875" style="42" customWidth="1"/>
    <col min="5634" max="5645" width="10" style="42" customWidth="1"/>
    <col min="5646" max="5888" width="9.140625" style="42"/>
    <col min="5889" max="5889" width="29.85546875" style="42" customWidth="1"/>
    <col min="5890" max="5901" width="10" style="42" customWidth="1"/>
    <col min="5902" max="6144" width="9.140625" style="42"/>
    <col min="6145" max="6145" width="29.85546875" style="42" customWidth="1"/>
    <col min="6146" max="6157" width="10" style="42" customWidth="1"/>
    <col min="6158" max="6400" width="9.140625" style="42"/>
    <col min="6401" max="6401" width="29.85546875" style="42" customWidth="1"/>
    <col min="6402" max="6413" width="10" style="42" customWidth="1"/>
    <col min="6414" max="6656" width="9.140625" style="42"/>
    <col min="6657" max="6657" width="29.85546875" style="42" customWidth="1"/>
    <col min="6658" max="6669" width="10" style="42" customWidth="1"/>
    <col min="6670" max="6912" width="9.140625" style="42"/>
    <col min="6913" max="6913" width="29.85546875" style="42" customWidth="1"/>
    <col min="6914" max="6925" width="10" style="42" customWidth="1"/>
    <col min="6926" max="7168" width="9.140625" style="42"/>
    <col min="7169" max="7169" width="29.85546875" style="42" customWidth="1"/>
    <col min="7170" max="7181" width="10" style="42" customWidth="1"/>
    <col min="7182" max="7424" width="9.140625" style="42"/>
    <col min="7425" max="7425" width="29.85546875" style="42" customWidth="1"/>
    <col min="7426" max="7437" width="10" style="42" customWidth="1"/>
    <col min="7438" max="7680" width="9.140625" style="42"/>
    <col min="7681" max="7681" width="29.85546875" style="42" customWidth="1"/>
    <col min="7682" max="7693" width="10" style="42" customWidth="1"/>
    <col min="7694" max="7936" width="9.140625" style="42"/>
    <col min="7937" max="7937" width="29.85546875" style="42" customWidth="1"/>
    <col min="7938" max="7949" width="10" style="42" customWidth="1"/>
    <col min="7950" max="8192" width="9.140625" style="42"/>
    <col min="8193" max="8193" width="29.85546875" style="42" customWidth="1"/>
    <col min="8194" max="8205" width="10" style="42" customWidth="1"/>
    <col min="8206" max="8448" width="9.140625" style="42"/>
    <col min="8449" max="8449" width="29.85546875" style="42" customWidth="1"/>
    <col min="8450" max="8461" width="10" style="42" customWidth="1"/>
    <col min="8462" max="8704" width="9.140625" style="42"/>
    <col min="8705" max="8705" width="29.85546875" style="42" customWidth="1"/>
    <col min="8706" max="8717" width="10" style="42" customWidth="1"/>
    <col min="8718" max="8960" width="9.140625" style="42"/>
    <col min="8961" max="8961" width="29.85546875" style="42" customWidth="1"/>
    <col min="8962" max="8973" width="10" style="42" customWidth="1"/>
    <col min="8974" max="9216" width="9.140625" style="42"/>
    <col min="9217" max="9217" width="29.85546875" style="42" customWidth="1"/>
    <col min="9218" max="9229" width="10" style="42" customWidth="1"/>
    <col min="9230" max="9472" width="9.140625" style="42"/>
    <col min="9473" max="9473" width="29.85546875" style="42" customWidth="1"/>
    <col min="9474" max="9485" width="10" style="42" customWidth="1"/>
    <col min="9486" max="9728" width="9.140625" style="42"/>
    <col min="9729" max="9729" width="29.85546875" style="42" customWidth="1"/>
    <col min="9730" max="9741" width="10" style="42" customWidth="1"/>
    <col min="9742" max="9984" width="9.140625" style="42"/>
    <col min="9985" max="9985" width="29.85546875" style="42" customWidth="1"/>
    <col min="9986" max="9997" width="10" style="42" customWidth="1"/>
    <col min="9998" max="10240" width="9.140625" style="42"/>
    <col min="10241" max="10241" width="29.85546875" style="42" customWidth="1"/>
    <col min="10242" max="10253" width="10" style="42" customWidth="1"/>
    <col min="10254" max="10496" width="9.140625" style="42"/>
    <col min="10497" max="10497" width="29.85546875" style="42" customWidth="1"/>
    <col min="10498" max="10509" width="10" style="42" customWidth="1"/>
    <col min="10510" max="10752" width="9.140625" style="42"/>
    <col min="10753" max="10753" width="29.85546875" style="42" customWidth="1"/>
    <col min="10754" max="10765" width="10" style="42" customWidth="1"/>
    <col min="10766" max="11008" width="9.140625" style="42"/>
    <col min="11009" max="11009" width="29.85546875" style="42" customWidth="1"/>
    <col min="11010" max="11021" width="10" style="42" customWidth="1"/>
    <col min="11022" max="11264" width="9.140625" style="42"/>
    <col min="11265" max="11265" width="29.85546875" style="42" customWidth="1"/>
    <col min="11266" max="11277" width="10" style="42" customWidth="1"/>
    <col min="11278" max="11520" width="9.140625" style="42"/>
    <col min="11521" max="11521" width="29.85546875" style="42" customWidth="1"/>
    <col min="11522" max="11533" width="10" style="42" customWidth="1"/>
    <col min="11534" max="11776" width="9.140625" style="42"/>
    <col min="11777" max="11777" width="29.85546875" style="42" customWidth="1"/>
    <col min="11778" max="11789" width="10" style="42" customWidth="1"/>
    <col min="11790" max="12032" width="9.140625" style="42"/>
    <col min="12033" max="12033" width="29.85546875" style="42" customWidth="1"/>
    <col min="12034" max="12045" width="10" style="42" customWidth="1"/>
    <col min="12046" max="12288" width="9.140625" style="42"/>
    <col min="12289" max="12289" width="29.85546875" style="42" customWidth="1"/>
    <col min="12290" max="12301" width="10" style="42" customWidth="1"/>
    <col min="12302" max="12544" width="9.140625" style="42"/>
    <col min="12545" max="12545" width="29.85546875" style="42" customWidth="1"/>
    <col min="12546" max="12557" width="10" style="42" customWidth="1"/>
    <col min="12558" max="12800" width="9.140625" style="42"/>
    <col min="12801" max="12801" width="29.85546875" style="42" customWidth="1"/>
    <col min="12802" max="12813" width="10" style="42" customWidth="1"/>
    <col min="12814" max="13056" width="9.140625" style="42"/>
    <col min="13057" max="13057" width="29.85546875" style="42" customWidth="1"/>
    <col min="13058" max="13069" width="10" style="42" customWidth="1"/>
    <col min="13070" max="13312" width="9.140625" style="42"/>
    <col min="13313" max="13313" width="29.85546875" style="42" customWidth="1"/>
    <col min="13314" max="13325" width="10" style="42" customWidth="1"/>
    <col min="13326" max="13568" width="9.140625" style="42"/>
    <col min="13569" max="13569" width="29.85546875" style="42" customWidth="1"/>
    <col min="13570" max="13581" width="10" style="42" customWidth="1"/>
    <col min="13582" max="13824" width="9.140625" style="42"/>
    <col min="13825" max="13825" width="29.85546875" style="42" customWidth="1"/>
    <col min="13826" max="13837" width="10" style="42" customWidth="1"/>
    <col min="13838" max="14080" width="9.140625" style="42"/>
    <col min="14081" max="14081" width="29.85546875" style="42" customWidth="1"/>
    <col min="14082" max="14093" width="10" style="42" customWidth="1"/>
    <col min="14094" max="14336" width="9.140625" style="42"/>
    <col min="14337" max="14337" width="29.85546875" style="42" customWidth="1"/>
    <col min="14338" max="14349" width="10" style="42" customWidth="1"/>
    <col min="14350" max="14592" width="9.140625" style="42"/>
    <col min="14593" max="14593" width="29.85546875" style="42" customWidth="1"/>
    <col min="14594" max="14605" width="10" style="42" customWidth="1"/>
    <col min="14606" max="14848" width="9.140625" style="42"/>
    <col min="14849" max="14849" width="29.85546875" style="42" customWidth="1"/>
    <col min="14850" max="14861" width="10" style="42" customWidth="1"/>
    <col min="14862" max="15104" width="9.140625" style="42"/>
    <col min="15105" max="15105" width="29.85546875" style="42" customWidth="1"/>
    <col min="15106" max="15117" width="10" style="42" customWidth="1"/>
    <col min="15118" max="15360" width="9.140625" style="42"/>
    <col min="15361" max="15361" width="29.85546875" style="42" customWidth="1"/>
    <col min="15362" max="15373" width="10" style="42" customWidth="1"/>
    <col min="15374" max="15616" width="9.140625" style="42"/>
    <col min="15617" max="15617" width="29.85546875" style="42" customWidth="1"/>
    <col min="15618" max="15629" width="10" style="42" customWidth="1"/>
    <col min="15630" max="15872" width="9.140625" style="42"/>
    <col min="15873" max="15873" width="29.85546875" style="42" customWidth="1"/>
    <col min="15874" max="15885" width="10" style="42" customWidth="1"/>
    <col min="15886" max="16128" width="9.140625" style="42"/>
    <col min="16129" max="16129" width="29.85546875" style="42" customWidth="1"/>
    <col min="16130" max="16141" width="10" style="42" customWidth="1"/>
    <col min="16142" max="16384" width="9.140625" style="42"/>
  </cols>
  <sheetData>
    <row r="1" spans="1:15" s="25" customFormat="1" ht="26.25" customHeight="1">
      <c r="A1" s="569" t="s">
        <v>512</v>
      </c>
      <c r="B1" s="569"/>
      <c r="C1" s="569"/>
      <c r="D1" s="569"/>
      <c r="E1" s="569"/>
      <c r="F1" s="569"/>
      <c r="G1" s="569"/>
      <c r="H1" s="569"/>
      <c r="I1" s="569"/>
      <c r="J1" s="569"/>
      <c r="K1" s="569"/>
      <c r="L1" s="569"/>
      <c r="M1" s="569"/>
      <c r="N1" s="569"/>
    </row>
    <row r="2" spans="1:15" s="25" customFormat="1" ht="39.75" customHeight="1">
      <c r="A2" s="559" t="s">
        <v>513</v>
      </c>
      <c r="B2" s="559"/>
      <c r="C2" s="559"/>
      <c r="D2" s="559"/>
      <c r="E2" s="559"/>
      <c r="F2" s="559"/>
      <c r="G2" s="559"/>
      <c r="H2" s="559"/>
      <c r="I2" s="559"/>
      <c r="J2" s="559"/>
      <c r="K2" s="559"/>
      <c r="L2" s="559"/>
      <c r="M2" s="559"/>
      <c r="N2" s="559"/>
    </row>
    <row r="3" spans="1:15" s="25" customFormat="1" ht="28.5" customHeight="1" thickBot="1">
      <c r="A3" s="174" t="s">
        <v>450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251" t="s">
        <v>451</v>
      </c>
    </row>
    <row r="4" spans="1:15" s="25" customFormat="1" ht="26.25" customHeight="1" thickTop="1">
      <c r="A4" s="570" t="s">
        <v>10</v>
      </c>
      <c r="B4" s="570" t="s">
        <v>3</v>
      </c>
      <c r="C4" s="570"/>
      <c r="D4" s="570"/>
      <c r="E4" s="570" t="s">
        <v>4</v>
      </c>
      <c r="F4" s="570"/>
      <c r="G4" s="570"/>
      <c r="H4" s="570" t="s">
        <v>216</v>
      </c>
      <c r="I4" s="570"/>
      <c r="J4" s="570"/>
      <c r="K4" s="570" t="s">
        <v>215</v>
      </c>
      <c r="L4" s="570"/>
      <c r="M4" s="570"/>
      <c r="N4" s="571" t="s">
        <v>146</v>
      </c>
    </row>
    <row r="5" spans="1:15" s="25" customFormat="1" ht="26.25" customHeight="1">
      <c r="A5" s="551"/>
      <c r="B5" s="551" t="s">
        <v>217</v>
      </c>
      <c r="C5" s="551"/>
      <c r="D5" s="551"/>
      <c r="E5" s="551" t="s">
        <v>96</v>
      </c>
      <c r="F5" s="551"/>
      <c r="G5" s="551"/>
      <c r="H5" s="551" t="s">
        <v>218</v>
      </c>
      <c r="I5" s="551"/>
      <c r="J5" s="551"/>
      <c r="K5" s="551" t="s">
        <v>126</v>
      </c>
      <c r="L5" s="551"/>
      <c r="M5" s="551"/>
      <c r="N5" s="572"/>
    </row>
    <row r="6" spans="1:15" s="32" customFormat="1" ht="26.25" customHeight="1">
      <c r="A6" s="551"/>
      <c r="B6" s="434" t="s">
        <v>221</v>
      </c>
      <c r="C6" s="434" t="s">
        <v>222</v>
      </c>
      <c r="D6" s="434" t="s">
        <v>223</v>
      </c>
      <c r="E6" s="434" t="s">
        <v>221</v>
      </c>
      <c r="F6" s="434" t="s">
        <v>222</v>
      </c>
      <c r="G6" s="434" t="s">
        <v>223</v>
      </c>
      <c r="H6" s="434" t="s">
        <v>221</v>
      </c>
      <c r="I6" s="434" t="s">
        <v>222</v>
      </c>
      <c r="J6" s="434" t="s">
        <v>223</v>
      </c>
      <c r="K6" s="434" t="s">
        <v>221</v>
      </c>
      <c r="L6" s="434" t="s">
        <v>222</v>
      </c>
      <c r="M6" s="434" t="s">
        <v>223</v>
      </c>
      <c r="N6" s="572"/>
    </row>
    <row r="7" spans="1:15" s="32" customFormat="1" ht="26.25" customHeight="1" thickBot="1">
      <c r="A7" s="558"/>
      <c r="B7" s="435" t="s">
        <v>224</v>
      </c>
      <c r="C7" s="435" t="s">
        <v>225</v>
      </c>
      <c r="D7" s="435" t="s">
        <v>226</v>
      </c>
      <c r="E7" s="435" t="s">
        <v>224</v>
      </c>
      <c r="F7" s="435" t="s">
        <v>225</v>
      </c>
      <c r="G7" s="435" t="s">
        <v>226</v>
      </c>
      <c r="H7" s="435" t="s">
        <v>224</v>
      </c>
      <c r="I7" s="435" t="s">
        <v>225</v>
      </c>
      <c r="J7" s="435" t="s">
        <v>226</v>
      </c>
      <c r="K7" s="435" t="s">
        <v>224</v>
      </c>
      <c r="L7" s="435" t="s">
        <v>225</v>
      </c>
      <c r="M7" s="435" t="s">
        <v>226</v>
      </c>
      <c r="N7" s="573"/>
    </row>
    <row r="8" spans="1:15" ht="33" customHeight="1">
      <c r="A8" s="172" t="s">
        <v>31</v>
      </c>
      <c r="B8" s="63">
        <v>4</v>
      </c>
      <c r="C8" s="63">
        <v>8</v>
      </c>
      <c r="D8" s="63">
        <v>12</v>
      </c>
      <c r="E8" s="63">
        <v>16</v>
      </c>
      <c r="F8" s="63">
        <v>20</v>
      </c>
      <c r="G8" s="63">
        <v>36</v>
      </c>
      <c r="H8" s="63">
        <v>14</v>
      </c>
      <c r="I8" s="63">
        <v>11</v>
      </c>
      <c r="J8" s="63">
        <v>25</v>
      </c>
      <c r="K8" s="63">
        <f>SUM(B8,E8,H8)</f>
        <v>34</v>
      </c>
      <c r="L8" s="63">
        <f>SUM(C8,F8,I8)</f>
        <v>39</v>
      </c>
      <c r="M8" s="63">
        <f>SUM(K8:L8)</f>
        <v>73</v>
      </c>
      <c r="N8" s="173" t="s">
        <v>179</v>
      </c>
      <c r="O8" s="100"/>
    </row>
    <row r="9" spans="1:15" ht="33" customHeight="1">
      <c r="A9" s="71" t="s">
        <v>6</v>
      </c>
      <c r="B9" s="62">
        <v>0</v>
      </c>
      <c r="C9" s="62">
        <v>0</v>
      </c>
      <c r="D9" s="62">
        <v>0</v>
      </c>
      <c r="E9" s="62">
        <v>30</v>
      </c>
      <c r="F9" s="62">
        <v>17</v>
      </c>
      <c r="G9" s="62">
        <v>47</v>
      </c>
      <c r="H9" s="62">
        <v>1</v>
      </c>
      <c r="I9" s="62">
        <v>0</v>
      </c>
      <c r="J9" s="62">
        <v>1</v>
      </c>
      <c r="K9" s="63">
        <f t="shared" ref="K9:K13" si="0">SUM(B9,E9,H9)</f>
        <v>31</v>
      </c>
      <c r="L9" s="63">
        <f t="shared" ref="L9:L13" si="1">SUM(C9,F9,I9)</f>
        <v>17</v>
      </c>
      <c r="M9" s="63">
        <f t="shared" ref="M9:M13" si="2">SUM(K9:L9)</f>
        <v>48</v>
      </c>
      <c r="N9" s="82" t="s">
        <v>150</v>
      </c>
      <c r="O9" s="100"/>
    </row>
    <row r="10" spans="1:15" ht="33" customHeight="1">
      <c r="A10" s="71" t="s">
        <v>78</v>
      </c>
      <c r="B10" s="62">
        <v>0</v>
      </c>
      <c r="C10" s="62">
        <v>0</v>
      </c>
      <c r="D10" s="62">
        <v>0</v>
      </c>
      <c r="E10" s="62">
        <v>5</v>
      </c>
      <c r="F10" s="62">
        <v>7</v>
      </c>
      <c r="G10" s="62">
        <v>12</v>
      </c>
      <c r="H10" s="62">
        <v>0</v>
      </c>
      <c r="I10" s="62">
        <v>0</v>
      </c>
      <c r="J10" s="62">
        <v>0</v>
      </c>
      <c r="K10" s="63">
        <f t="shared" si="0"/>
        <v>5</v>
      </c>
      <c r="L10" s="63">
        <f t="shared" si="1"/>
        <v>7</v>
      </c>
      <c r="M10" s="63">
        <f t="shared" si="2"/>
        <v>12</v>
      </c>
      <c r="N10" s="82" t="s">
        <v>193</v>
      </c>
      <c r="O10" s="100"/>
    </row>
    <row r="11" spans="1:15" ht="33" customHeight="1">
      <c r="A11" s="71" t="s">
        <v>79</v>
      </c>
      <c r="B11" s="62">
        <v>0</v>
      </c>
      <c r="C11" s="62">
        <v>0</v>
      </c>
      <c r="D11" s="62">
        <v>0</v>
      </c>
      <c r="E11" s="62">
        <v>17</v>
      </c>
      <c r="F11" s="62">
        <v>39</v>
      </c>
      <c r="G11" s="62">
        <v>56</v>
      </c>
      <c r="H11" s="62">
        <v>0</v>
      </c>
      <c r="I11" s="62">
        <v>5</v>
      </c>
      <c r="J11" s="62">
        <v>5</v>
      </c>
      <c r="K11" s="63">
        <f t="shared" si="0"/>
        <v>17</v>
      </c>
      <c r="L11" s="63">
        <f t="shared" si="1"/>
        <v>44</v>
      </c>
      <c r="M11" s="63">
        <f t="shared" si="2"/>
        <v>61</v>
      </c>
      <c r="N11" s="82" t="s">
        <v>102</v>
      </c>
      <c r="O11" s="100"/>
    </row>
    <row r="12" spans="1:15" ht="33" customHeight="1">
      <c r="A12" s="71" t="s">
        <v>60</v>
      </c>
      <c r="B12" s="62">
        <v>0</v>
      </c>
      <c r="C12" s="62">
        <v>0</v>
      </c>
      <c r="D12" s="62">
        <v>0</v>
      </c>
      <c r="E12" s="62">
        <v>3</v>
      </c>
      <c r="F12" s="62">
        <v>8</v>
      </c>
      <c r="G12" s="62">
        <v>11</v>
      </c>
      <c r="H12" s="62">
        <v>0</v>
      </c>
      <c r="I12" s="62">
        <v>0</v>
      </c>
      <c r="J12" s="62">
        <v>0</v>
      </c>
      <c r="K12" s="63">
        <f t="shared" si="0"/>
        <v>3</v>
      </c>
      <c r="L12" s="63">
        <f t="shared" si="1"/>
        <v>8</v>
      </c>
      <c r="M12" s="63">
        <f t="shared" si="2"/>
        <v>11</v>
      </c>
      <c r="N12" s="275" t="s">
        <v>381</v>
      </c>
      <c r="O12" s="100"/>
    </row>
    <row r="13" spans="1:15" ht="33" customHeight="1">
      <c r="A13" s="71" t="s">
        <v>361</v>
      </c>
      <c r="B13" s="62">
        <v>0</v>
      </c>
      <c r="C13" s="62">
        <v>0</v>
      </c>
      <c r="D13" s="62">
        <v>0</v>
      </c>
      <c r="E13" s="62">
        <v>6</v>
      </c>
      <c r="F13" s="62">
        <v>5</v>
      </c>
      <c r="G13" s="62">
        <v>11</v>
      </c>
      <c r="H13" s="62">
        <v>0</v>
      </c>
      <c r="I13" s="62">
        <v>0</v>
      </c>
      <c r="J13" s="62">
        <v>0</v>
      </c>
      <c r="K13" s="63">
        <f t="shared" si="0"/>
        <v>6</v>
      </c>
      <c r="L13" s="63">
        <f t="shared" si="1"/>
        <v>5</v>
      </c>
      <c r="M13" s="63">
        <f t="shared" si="2"/>
        <v>11</v>
      </c>
      <c r="N13" s="275" t="s">
        <v>382</v>
      </c>
      <c r="O13" s="100"/>
    </row>
    <row r="14" spans="1:15" ht="33" customHeight="1">
      <c r="A14" s="71" t="s">
        <v>80</v>
      </c>
      <c r="B14" s="62">
        <v>1</v>
      </c>
      <c r="C14" s="62">
        <v>4</v>
      </c>
      <c r="D14" s="62">
        <v>5</v>
      </c>
      <c r="E14" s="62">
        <v>8</v>
      </c>
      <c r="F14" s="62">
        <v>8</v>
      </c>
      <c r="G14" s="62">
        <v>16</v>
      </c>
      <c r="H14" s="62">
        <v>2</v>
      </c>
      <c r="I14" s="62">
        <v>1</v>
      </c>
      <c r="J14" s="62">
        <v>3</v>
      </c>
      <c r="K14" s="62">
        <f t="shared" ref="K14:K16" si="3">SUM(B14,E14,H14)</f>
        <v>11</v>
      </c>
      <c r="L14" s="62">
        <f t="shared" ref="L14:L16" si="4">SUM(C14,F14,I14)</f>
        <v>13</v>
      </c>
      <c r="M14" s="62">
        <f t="shared" ref="M14:M16" si="5">SUM(K14:L14)</f>
        <v>24</v>
      </c>
      <c r="N14" s="82" t="s">
        <v>158</v>
      </c>
      <c r="O14" s="100"/>
    </row>
    <row r="15" spans="1:15" ht="33" customHeight="1">
      <c r="A15" s="71" t="s">
        <v>81</v>
      </c>
      <c r="B15" s="62">
        <v>0</v>
      </c>
      <c r="C15" s="62">
        <v>0</v>
      </c>
      <c r="D15" s="62">
        <v>0</v>
      </c>
      <c r="E15" s="62">
        <v>10</v>
      </c>
      <c r="F15" s="62">
        <v>8</v>
      </c>
      <c r="G15" s="62">
        <v>18</v>
      </c>
      <c r="H15" s="62">
        <v>9</v>
      </c>
      <c r="I15" s="62">
        <v>5</v>
      </c>
      <c r="J15" s="62">
        <v>14</v>
      </c>
      <c r="K15" s="62">
        <f t="shared" si="3"/>
        <v>19</v>
      </c>
      <c r="L15" s="62">
        <f t="shared" si="4"/>
        <v>13</v>
      </c>
      <c r="M15" s="62">
        <f t="shared" si="5"/>
        <v>32</v>
      </c>
      <c r="N15" s="82" t="s">
        <v>194</v>
      </c>
      <c r="O15" s="100"/>
    </row>
    <row r="16" spans="1:15" ht="36" customHeight="1" thickBot="1">
      <c r="A16" s="464" t="s">
        <v>82</v>
      </c>
      <c r="B16" s="428">
        <v>0</v>
      </c>
      <c r="C16" s="428">
        <v>5</v>
      </c>
      <c r="D16" s="428">
        <v>5</v>
      </c>
      <c r="E16" s="428">
        <v>8</v>
      </c>
      <c r="F16" s="428">
        <v>4</v>
      </c>
      <c r="G16" s="428">
        <v>12</v>
      </c>
      <c r="H16" s="428">
        <v>0</v>
      </c>
      <c r="I16" s="428">
        <v>3</v>
      </c>
      <c r="J16" s="428">
        <v>3</v>
      </c>
      <c r="K16" s="428">
        <f t="shared" si="3"/>
        <v>8</v>
      </c>
      <c r="L16" s="428">
        <f t="shared" si="4"/>
        <v>12</v>
      </c>
      <c r="M16" s="428">
        <f t="shared" si="5"/>
        <v>20</v>
      </c>
      <c r="N16" s="465" t="s">
        <v>195</v>
      </c>
      <c r="O16" s="100"/>
    </row>
    <row r="17" spans="1:15" ht="33" customHeight="1" thickBot="1">
      <c r="A17" s="462" t="s">
        <v>9</v>
      </c>
      <c r="B17" s="417">
        <f>SUM(B8:B16)</f>
        <v>5</v>
      </c>
      <c r="C17" s="417">
        <f t="shared" ref="C17:M17" si="6">SUM(C8:C16)</f>
        <v>17</v>
      </c>
      <c r="D17" s="417">
        <f t="shared" si="6"/>
        <v>22</v>
      </c>
      <c r="E17" s="417">
        <f t="shared" si="6"/>
        <v>103</v>
      </c>
      <c r="F17" s="417">
        <f t="shared" si="6"/>
        <v>116</v>
      </c>
      <c r="G17" s="417">
        <f t="shared" si="6"/>
        <v>219</v>
      </c>
      <c r="H17" s="417">
        <f t="shared" si="6"/>
        <v>26</v>
      </c>
      <c r="I17" s="417">
        <f t="shared" si="6"/>
        <v>25</v>
      </c>
      <c r="J17" s="417">
        <f t="shared" si="6"/>
        <v>51</v>
      </c>
      <c r="K17" s="417">
        <f t="shared" si="6"/>
        <v>134</v>
      </c>
      <c r="L17" s="417">
        <f>SUM(L8:L16)</f>
        <v>158</v>
      </c>
      <c r="M17" s="417">
        <f t="shared" si="6"/>
        <v>292</v>
      </c>
      <c r="N17" s="463" t="s">
        <v>335</v>
      </c>
      <c r="O17" s="101"/>
    </row>
    <row r="18" spans="1:15" ht="23.25" customHeight="1" thickTop="1"/>
    <row r="19" spans="1:15" ht="23.25" customHeight="1"/>
    <row r="20" spans="1:15" ht="23.25" customHeight="1"/>
    <row r="21" spans="1:15" ht="23.25" customHeight="1"/>
    <row r="22" spans="1:15" ht="23.25" customHeight="1"/>
    <row r="23" spans="1:15" ht="23.25" customHeight="1"/>
    <row r="24" spans="1:15" ht="23.25" customHeight="1"/>
    <row r="25" spans="1:15" ht="23.25" customHeight="1"/>
  </sheetData>
  <mergeCells count="12">
    <mergeCell ref="H5:J5"/>
    <mergeCell ref="K5:M5"/>
    <mergeCell ref="A2:N2"/>
    <mergeCell ref="A1:N1"/>
    <mergeCell ref="A4:A7"/>
    <mergeCell ref="B4:D4"/>
    <mergeCell ref="E4:G4"/>
    <mergeCell ref="H4:J4"/>
    <mergeCell ref="K4:M4"/>
    <mergeCell ref="N4:N7"/>
    <mergeCell ref="B5:D5"/>
    <mergeCell ref="E5:G5"/>
  </mergeCells>
  <printOptions horizontalCentered="1"/>
  <pageMargins left="0.5" right="0.5" top="1.5" bottom="0.75" header="1" footer="1"/>
  <pageSetup paperSize="9" scale="75" firstPageNumber="161" orientation="landscape" useFirstPageNumber="1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00B0F0"/>
  </sheetPr>
  <dimension ref="B1:P19"/>
  <sheetViews>
    <sheetView rightToLeft="1" view="pageBreakPreview" topLeftCell="C1" zoomScale="80" zoomScaleNormal="75" zoomScaleSheetLayoutView="80" workbookViewId="0">
      <selection activeCell="R6" sqref="R6"/>
    </sheetView>
  </sheetViews>
  <sheetFormatPr defaultRowHeight="12.75"/>
  <cols>
    <col min="1" max="1" width="0" style="26" hidden="1" customWidth="1"/>
    <col min="2" max="2" width="3.5703125" style="26" hidden="1" customWidth="1"/>
    <col min="3" max="3" width="18.42578125" style="26" customWidth="1"/>
    <col min="4" max="5" width="7.42578125" style="26" customWidth="1"/>
    <col min="6" max="6" width="10.5703125" style="26" customWidth="1"/>
    <col min="7" max="8" width="9" style="26" customWidth="1"/>
    <col min="9" max="9" width="9.42578125" style="26" customWidth="1"/>
    <col min="10" max="10" width="10.28515625" style="26" customWidth="1"/>
    <col min="11" max="12" width="9" style="26" customWidth="1"/>
    <col min="13" max="14" width="7.42578125" style="26" customWidth="1"/>
    <col min="15" max="15" width="8.5703125" style="26" customWidth="1"/>
    <col min="16" max="16" width="34.85546875" style="26" customWidth="1"/>
    <col min="17" max="256" width="9.140625" style="26"/>
    <col min="257" max="258" width="0" style="26" hidden="1" customWidth="1"/>
    <col min="259" max="259" width="27.28515625" style="26" customWidth="1"/>
    <col min="260" max="261" width="7.42578125" style="26" customWidth="1"/>
    <col min="262" max="262" width="9.5703125" style="26" customWidth="1"/>
    <col min="263" max="264" width="9" style="26" customWidth="1"/>
    <col min="265" max="265" width="9.42578125" style="26" customWidth="1"/>
    <col min="266" max="266" width="10.28515625" style="26" customWidth="1"/>
    <col min="267" max="268" width="9" style="26" customWidth="1"/>
    <col min="269" max="270" width="7.42578125" style="26" customWidth="1"/>
    <col min="271" max="271" width="8.5703125" style="26" customWidth="1"/>
    <col min="272" max="512" width="9.140625" style="26"/>
    <col min="513" max="514" width="0" style="26" hidden="1" customWidth="1"/>
    <col min="515" max="515" width="27.28515625" style="26" customWidth="1"/>
    <col min="516" max="517" width="7.42578125" style="26" customWidth="1"/>
    <col min="518" max="518" width="9.5703125" style="26" customWidth="1"/>
    <col min="519" max="520" width="9" style="26" customWidth="1"/>
    <col min="521" max="521" width="9.42578125" style="26" customWidth="1"/>
    <col min="522" max="522" width="10.28515625" style="26" customWidth="1"/>
    <col min="523" max="524" width="9" style="26" customWidth="1"/>
    <col min="525" max="526" width="7.42578125" style="26" customWidth="1"/>
    <col min="527" max="527" width="8.5703125" style="26" customWidth="1"/>
    <col min="528" max="768" width="9.140625" style="26"/>
    <col min="769" max="770" width="0" style="26" hidden="1" customWidth="1"/>
    <col min="771" max="771" width="27.28515625" style="26" customWidth="1"/>
    <col min="772" max="773" width="7.42578125" style="26" customWidth="1"/>
    <col min="774" max="774" width="9.5703125" style="26" customWidth="1"/>
    <col min="775" max="776" width="9" style="26" customWidth="1"/>
    <col min="777" max="777" width="9.42578125" style="26" customWidth="1"/>
    <col min="778" max="778" width="10.28515625" style="26" customWidth="1"/>
    <col min="779" max="780" width="9" style="26" customWidth="1"/>
    <col min="781" max="782" width="7.42578125" style="26" customWidth="1"/>
    <col min="783" max="783" width="8.5703125" style="26" customWidth="1"/>
    <col min="784" max="1024" width="9.140625" style="26"/>
    <col min="1025" max="1026" width="0" style="26" hidden="1" customWidth="1"/>
    <col min="1027" max="1027" width="27.28515625" style="26" customWidth="1"/>
    <col min="1028" max="1029" width="7.42578125" style="26" customWidth="1"/>
    <col min="1030" max="1030" width="9.5703125" style="26" customWidth="1"/>
    <col min="1031" max="1032" width="9" style="26" customWidth="1"/>
    <col min="1033" max="1033" width="9.42578125" style="26" customWidth="1"/>
    <col min="1034" max="1034" width="10.28515625" style="26" customWidth="1"/>
    <col min="1035" max="1036" width="9" style="26" customWidth="1"/>
    <col min="1037" max="1038" width="7.42578125" style="26" customWidth="1"/>
    <col min="1039" max="1039" width="8.5703125" style="26" customWidth="1"/>
    <col min="1040" max="1280" width="9.140625" style="26"/>
    <col min="1281" max="1282" width="0" style="26" hidden="1" customWidth="1"/>
    <col min="1283" max="1283" width="27.28515625" style="26" customWidth="1"/>
    <col min="1284" max="1285" width="7.42578125" style="26" customWidth="1"/>
    <col min="1286" max="1286" width="9.5703125" style="26" customWidth="1"/>
    <col min="1287" max="1288" width="9" style="26" customWidth="1"/>
    <col min="1289" max="1289" width="9.42578125" style="26" customWidth="1"/>
    <col min="1290" max="1290" width="10.28515625" style="26" customWidth="1"/>
    <col min="1291" max="1292" width="9" style="26" customWidth="1"/>
    <col min="1293" max="1294" width="7.42578125" style="26" customWidth="1"/>
    <col min="1295" max="1295" width="8.5703125" style="26" customWidth="1"/>
    <col min="1296" max="1536" width="9.140625" style="26"/>
    <col min="1537" max="1538" width="0" style="26" hidden="1" customWidth="1"/>
    <col min="1539" max="1539" width="27.28515625" style="26" customWidth="1"/>
    <col min="1540" max="1541" width="7.42578125" style="26" customWidth="1"/>
    <col min="1542" max="1542" width="9.5703125" style="26" customWidth="1"/>
    <col min="1543" max="1544" width="9" style="26" customWidth="1"/>
    <col min="1545" max="1545" width="9.42578125" style="26" customWidth="1"/>
    <col min="1546" max="1546" width="10.28515625" style="26" customWidth="1"/>
    <col min="1547" max="1548" width="9" style="26" customWidth="1"/>
    <col min="1549" max="1550" width="7.42578125" style="26" customWidth="1"/>
    <col min="1551" max="1551" width="8.5703125" style="26" customWidth="1"/>
    <col min="1552" max="1792" width="9.140625" style="26"/>
    <col min="1793" max="1794" width="0" style="26" hidden="1" customWidth="1"/>
    <col min="1795" max="1795" width="27.28515625" style="26" customWidth="1"/>
    <col min="1796" max="1797" width="7.42578125" style="26" customWidth="1"/>
    <col min="1798" max="1798" width="9.5703125" style="26" customWidth="1"/>
    <col min="1799" max="1800" width="9" style="26" customWidth="1"/>
    <col min="1801" max="1801" width="9.42578125" style="26" customWidth="1"/>
    <col min="1802" max="1802" width="10.28515625" style="26" customWidth="1"/>
    <col min="1803" max="1804" width="9" style="26" customWidth="1"/>
    <col min="1805" max="1806" width="7.42578125" style="26" customWidth="1"/>
    <col min="1807" max="1807" width="8.5703125" style="26" customWidth="1"/>
    <col min="1808" max="2048" width="9.140625" style="26"/>
    <col min="2049" max="2050" width="0" style="26" hidden="1" customWidth="1"/>
    <col min="2051" max="2051" width="27.28515625" style="26" customWidth="1"/>
    <col min="2052" max="2053" width="7.42578125" style="26" customWidth="1"/>
    <col min="2054" max="2054" width="9.5703125" style="26" customWidth="1"/>
    <col min="2055" max="2056" width="9" style="26" customWidth="1"/>
    <col min="2057" max="2057" width="9.42578125" style="26" customWidth="1"/>
    <col min="2058" max="2058" width="10.28515625" style="26" customWidth="1"/>
    <col min="2059" max="2060" width="9" style="26" customWidth="1"/>
    <col min="2061" max="2062" width="7.42578125" style="26" customWidth="1"/>
    <col min="2063" max="2063" width="8.5703125" style="26" customWidth="1"/>
    <col min="2064" max="2304" width="9.140625" style="26"/>
    <col min="2305" max="2306" width="0" style="26" hidden="1" customWidth="1"/>
    <col min="2307" max="2307" width="27.28515625" style="26" customWidth="1"/>
    <col min="2308" max="2309" width="7.42578125" style="26" customWidth="1"/>
    <col min="2310" max="2310" width="9.5703125" style="26" customWidth="1"/>
    <col min="2311" max="2312" width="9" style="26" customWidth="1"/>
    <col min="2313" max="2313" width="9.42578125" style="26" customWidth="1"/>
    <col min="2314" max="2314" width="10.28515625" style="26" customWidth="1"/>
    <col min="2315" max="2316" width="9" style="26" customWidth="1"/>
    <col min="2317" max="2318" width="7.42578125" style="26" customWidth="1"/>
    <col min="2319" max="2319" width="8.5703125" style="26" customWidth="1"/>
    <col min="2320" max="2560" width="9.140625" style="26"/>
    <col min="2561" max="2562" width="0" style="26" hidden="1" customWidth="1"/>
    <col min="2563" max="2563" width="27.28515625" style="26" customWidth="1"/>
    <col min="2564" max="2565" width="7.42578125" style="26" customWidth="1"/>
    <col min="2566" max="2566" width="9.5703125" style="26" customWidth="1"/>
    <col min="2567" max="2568" width="9" style="26" customWidth="1"/>
    <col min="2569" max="2569" width="9.42578125" style="26" customWidth="1"/>
    <col min="2570" max="2570" width="10.28515625" style="26" customWidth="1"/>
    <col min="2571" max="2572" width="9" style="26" customWidth="1"/>
    <col min="2573" max="2574" width="7.42578125" style="26" customWidth="1"/>
    <col min="2575" max="2575" width="8.5703125" style="26" customWidth="1"/>
    <col min="2576" max="2816" width="9.140625" style="26"/>
    <col min="2817" max="2818" width="0" style="26" hidden="1" customWidth="1"/>
    <col min="2819" max="2819" width="27.28515625" style="26" customWidth="1"/>
    <col min="2820" max="2821" width="7.42578125" style="26" customWidth="1"/>
    <col min="2822" max="2822" width="9.5703125" style="26" customWidth="1"/>
    <col min="2823" max="2824" width="9" style="26" customWidth="1"/>
    <col min="2825" max="2825" width="9.42578125" style="26" customWidth="1"/>
    <col min="2826" max="2826" width="10.28515625" style="26" customWidth="1"/>
    <col min="2827" max="2828" width="9" style="26" customWidth="1"/>
    <col min="2829" max="2830" width="7.42578125" style="26" customWidth="1"/>
    <col min="2831" max="2831" width="8.5703125" style="26" customWidth="1"/>
    <col min="2832" max="3072" width="9.140625" style="26"/>
    <col min="3073" max="3074" width="0" style="26" hidden="1" customWidth="1"/>
    <col min="3075" max="3075" width="27.28515625" style="26" customWidth="1"/>
    <col min="3076" max="3077" width="7.42578125" style="26" customWidth="1"/>
    <col min="3078" max="3078" width="9.5703125" style="26" customWidth="1"/>
    <col min="3079" max="3080" width="9" style="26" customWidth="1"/>
    <col min="3081" max="3081" width="9.42578125" style="26" customWidth="1"/>
    <col min="3082" max="3082" width="10.28515625" style="26" customWidth="1"/>
    <col min="3083" max="3084" width="9" style="26" customWidth="1"/>
    <col min="3085" max="3086" width="7.42578125" style="26" customWidth="1"/>
    <col min="3087" max="3087" width="8.5703125" style="26" customWidth="1"/>
    <col min="3088" max="3328" width="9.140625" style="26"/>
    <col min="3329" max="3330" width="0" style="26" hidden="1" customWidth="1"/>
    <col min="3331" max="3331" width="27.28515625" style="26" customWidth="1"/>
    <col min="3332" max="3333" width="7.42578125" style="26" customWidth="1"/>
    <col min="3334" max="3334" width="9.5703125" style="26" customWidth="1"/>
    <col min="3335" max="3336" width="9" style="26" customWidth="1"/>
    <col min="3337" max="3337" width="9.42578125" style="26" customWidth="1"/>
    <col min="3338" max="3338" width="10.28515625" style="26" customWidth="1"/>
    <col min="3339" max="3340" width="9" style="26" customWidth="1"/>
    <col min="3341" max="3342" width="7.42578125" style="26" customWidth="1"/>
    <col min="3343" max="3343" width="8.5703125" style="26" customWidth="1"/>
    <col min="3344" max="3584" width="9.140625" style="26"/>
    <col min="3585" max="3586" width="0" style="26" hidden="1" customWidth="1"/>
    <col min="3587" max="3587" width="27.28515625" style="26" customWidth="1"/>
    <col min="3588" max="3589" width="7.42578125" style="26" customWidth="1"/>
    <col min="3590" max="3590" width="9.5703125" style="26" customWidth="1"/>
    <col min="3591" max="3592" width="9" style="26" customWidth="1"/>
    <col min="3593" max="3593" width="9.42578125" style="26" customWidth="1"/>
    <col min="3594" max="3594" width="10.28515625" style="26" customWidth="1"/>
    <col min="3595" max="3596" width="9" style="26" customWidth="1"/>
    <col min="3597" max="3598" width="7.42578125" style="26" customWidth="1"/>
    <col min="3599" max="3599" width="8.5703125" style="26" customWidth="1"/>
    <col min="3600" max="3840" width="9.140625" style="26"/>
    <col min="3841" max="3842" width="0" style="26" hidden="1" customWidth="1"/>
    <col min="3843" max="3843" width="27.28515625" style="26" customWidth="1"/>
    <col min="3844" max="3845" width="7.42578125" style="26" customWidth="1"/>
    <col min="3846" max="3846" width="9.5703125" style="26" customWidth="1"/>
    <col min="3847" max="3848" width="9" style="26" customWidth="1"/>
    <col min="3849" max="3849" width="9.42578125" style="26" customWidth="1"/>
    <col min="3850" max="3850" width="10.28515625" style="26" customWidth="1"/>
    <col min="3851" max="3852" width="9" style="26" customWidth="1"/>
    <col min="3853" max="3854" width="7.42578125" style="26" customWidth="1"/>
    <col min="3855" max="3855" width="8.5703125" style="26" customWidth="1"/>
    <col min="3856" max="4096" width="9.140625" style="26"/>
    <col min="4097" max="4098" width="0" style="26" hidden="1" customWidth="1"/>
    <col min="4099" max="4099" width="27.28515625" style="26" customWidth="1"/>
    <col min="4100" max="4101" width="7.42578125" style="26" customWidth="1"/>
    <col min="4102" max="4102" width="9.5703125" style="26" customWidth="1"/>
    <col min="4103" max="4104" width="9" style="26" customWidth="1"/>
    <col min="4105" max="4105" width="9.42578125" style="26" customWidth="1"/>
    <col min="4106" max="4106" width="10.28515625" style="26" customWidth="1"/>
    <col min="4107" max="4108" width="9" style="26" customWidth="1"/>
    <col min="4109" max="4110" width="7.42578125" style="26" customWidth="1"/>
    <col min="4111" max="4111" width="8.5703125" style="26" customWidth="1"/>
    <col min="4112" max="4352" width="9.140625" style="26"/>
    <col min="4353" max="4354" width="0" style="26" hidden="1" customWidth="1"/>
    <col min="4355" max="4355" width="27.28515625" style="26" customWidth="1"/>
    <col min="4356" max="4357" width="7.42578125" style="26" customWidth="1"/>
    <col min="4358" max="4358" width="9.5703125" style="26" customWidth="1"/>
    <col min="4359" max="4360" width="9" style="26" customWidth="1"/>
    <col min="4361" max="4361" width="9.42578125" style="26" customWidth="1"/>
    <col min="4362" max="4362" width="10.28515625" style="26" customWidth="1"/>
    <col min="4363" max="4364" width="9" style="26" customWidth="1"/>
    <col min="4365" max="4366" width="7.42578125" style="26" customWidth="1"/>
    <col min="4367" max="4367" width="8.5703125" style="26" customWidth="1"/>
    <col min="4368" max="4608" width="9.140625" style="26"/>
    <col min="4609" max="4610" width="0" style="26" hidden="1" customWidth="1"/>
    <col min="4611" max="4611" width="27.28515625" style="26" customWidth="1"/>
    <col min="4612" max="4613" width="7.42578125" style="26" customWidth="1"/>
    <col min="4614" max="4614" width="9.5703125" style="26" customWidth="1"/>
    <col min="4615" max="4616" width="9" style="26" customWidth="1"/>
    <col min="4617" max="4617" width="9.42578125" style="26" customWidth="1"/>
    <col min="4618" max="4618" width="10.28515625" style="26" customWidth="1"/>
    <col min="4619" max="4620" width="9" style="26" customWidth="1"/>
    <col min="4621" max="4622" width="7.42578125" style="26" customWidth="1"/>
    <col min="4623" max="4623" width="8.5703125" style="26" customWidth="1"/>
    <col min="4624" max="4864" width="9.140625" style="26"/>
    <col min="4865" max="4866" width="0" style="26" hidden="1" customWidth="1"/>
    <col min="4867" max="4867" width="27.28515625" style="26" customWidth="1"/>
    <col min="4868" max="4869" width="7.42578125" style="26" customWidth="1"/>
    <col min="4870" max="4870" width="9.5703125" style="26" customWidth="1"/>
    <col min="4871" max="4872" width="9" style="26" customWidth="1"/>
    <col min="4873" max="4873" width="9.42578125" style="26" customWidth="1"/>
    <col min="4874" max="4874" width="10.28515625" style="26" customWidth="1"/>
    <col min="4875" max="4876" width="9" style="26" customWidth="1"/>
    <col min="4877" max="4878" width="7.42578125" style="26" customWidth="1"/>
    <col min="4879" max="4879" width="8.5703125" style="26" customWidth="1"/>
    <col min="4880" max="5120" width="9.140625" style="26"/>
    <col min="5121" max="5122" width="0" style="26" hidden="1" customWidth="1"/>
    <col min="5123" max="5123" width="27.28515625" style="26" customWidth="1"/>
    <col min="5124" max="5125" width="7.42578125" style="26" customWidth="1"/>
    <col min="5126" max="5126" width="9.5703125" style="26" customWidth="1"/>
    <col min="5127" max="5128" width="9" style="26" customWidth="1"/>
    <col min="5129" max="5129" width="9.42578125" style="26" customWidth="1"/>
    <col min="5130" max="5130" width="10.28515625" style="26" customWidth="1"/>
    <col min="5131" max="5132" width="9" style="26" customWidth="1"/>
    <col min="5133" max="5134" width="7.42578125" style="26" customWidth="1"/>
    <col min="5135" max="5135" width="8.5703125" style="26" customWidth="1"/>
    <col min="5136" max="5376" width="9.140625" style="26"/>
    <col min="5377" max="5378" width="0" style="26" hidden="1" customWidth="1"/>
    <col min="5379" max="5379" width="27.28515625" style="26" customWidth="1"/>
    <col min="5380" max="5381" width="7.42578125" style="26" customWidth="1"/>
    <col min="5382" max="5382" width="9.5703125" style="26" customWidth="1"/>
    <col min="5383" max="5384" width="9" style="26" customWidth="1"/>
    <col min="5385" max="5385" width="9.42578125" style="26" customWidth="1"/>
    <col min="5386" max="5386" width="10.28515625" style="26" customWidth="1"/>
    <col min="5387" max="5388" width="9" style="26" customWidth="1"/>
    <col min="5389" max="5390" width="7.42578125" style="26" customWidth="1"/>
    <col min="5391" max="5391" width="8.5703125" style="26" customWidth="1"/>
    <col min="5392" max="5632" width="9.140625" style="26"/>
    <col min="5633" max="5634" width="0" style="26" hidden="1" customWidth="1"/>
    <col min="5635" max="5635" width="27.28515625" style="26" customWidth="1"/>
    <col min="5636" max="5637" width="7.42578125" style="26" customWidth="1"/>
    <col min="5638" max="5638" width="9.5703125" style="26" customWidth="1"/>
    <col min="5639" max="5640" width="9" style="26" customWidth="1"/>
    <col min="5641" max="5641" width="9.42578125" style="26" customWidth="1"/>
    <col min="5642" max="5642" width="10.28515625" style="26" customWidth="1"/>
    <col min="5643" max="5644" width="9" style="26" customWidth="1"/>
    <col min="5645" max="5646" width="7.42578125" style="26" customWidth="1"/>
    <col min="5647" max="5647" width="8.5703125" style="26" customWidth="1"/>
    <col min="5648" max="5888" width="9.140625" style="26"/>
    <col min="5889" max="5890" width="0" style="26" hidden="1" customWidth="1"/>
    <col min="5891" max="5891" width="27.28515625" style="26" customWidth="1"/>
    <col min="5892" max="5893" width="7.42578125" style="26" customWidth="1"/>
    <col min="5894" max="5894" width="9.5703125" style="26" customWidth="1"/>
    <col min="5895" max="5896" width="9" style="26" customWidth="1"/>
    <col min="5897" max="5897" width="9.42578125" style="26" customWidth="1"/>
    <col min="5898" max="5898" width="10.28515625" style="26" customWidth="1"/>
    <col min="5899" max="5900" width="9" style="26" customWidth="1"/>
    <col min="5901" max="5902" width="7.42578125" style="26" customWidth="1"/>
    <col min="5903" max="5903" width="8.5703125" style="26" customWidth="1"/>
    <col min="5904" max="6144" width="9.140625" style="26"/>
    <col min="6145" max="6146" width="0" style="26" hidden="1" customWidth="1"/>
    <col min="6147" max="6147" width="27.28515625" style="26" customWidth="1"/>
    <col min="6148" max="6149" width="7.42578125" style="26" customWidth="1"/>
    <col min="6150" max="6150" width="9.5703125" style="26" customWidth="1"/>
    <col min="6151" max="6152" width="9" style="26" customWidth="1"/>
    <col min="6153" max="6153" width="9.42578125" style="26" customWidth="1"/>
    <col min="6154" max="6154" width="10.28515625" style="26" customWidth="1"/>
    <col min="6155" max="6156" width="9" style="26" customWidth="1"/>
    <col min="6157" max="6158" width="7.42578125" style="26" customWidth="1"/>
    <col min="6159" max="6159" width="8.5703125" style="26" customWidth="1"/>
    <col min="6160" max="6400" width="9.140625" style="26"/>
    <col min="6401" max="6402" width="0" style="26" hidden="1" customWidth="1"/>
    <col min="6403" max="6403" width="27.28515625" style="26" customWidth="1"/>
    <col min="6404" max="6405" width="7.42578125" style="26" customWidth="1"/>
    <col min="6406" max="6406" width="9.5703125" style="26" customWidth="1"/>
    <col min="6407" max="6408" width="9" style="26" customWidth="1"/>
    <col min="6409" max="6409" width="9.42578125" style="26" customWidth="1"/>
    <col min="6410" max="6410" width="10.28515625" style="26" customWidth="1"/>
    <col min="6411" max="6412" width="9" style="26" customWidth="1"/>
    <col min="6413" max="6414" width="7.42578125" style="26" customWidth="1"/>
    <col min="6415" max="6415" width="8.5703125" style="26" customWidth="1"/>
    <col min="6416" max="6656" width="9.140625" style="26"/>
    <col min="6657" max="6658" width="0" style="26" hidden="1" customWidth="1"/>
    <col min="6659" max="6659" width="27.28515625" style="26" customWidth="1"/>
    <col min="6660" max="6661" width="7.42578125" style="26" customWidth="1"/>
    <col min="6662" max="6662" width="9.5703125" style="26" customWidth="1"/>
    <col min="6663" max="6664" width="9" style="26" customWidth="1"/>
    <col min="6665" max="6665" width="9.42578125" style="26" customWidth="1"/>
    <col min="6666" max="6666" width="10.28515625" style="26" customWidth="1"/>
    <col min="6667" max="6668" width="9" style="26" customWidth="1"/>
    <col min="6669" max="6670" width="7.42578125" style="26" customWidth="1"/>
    <col min="6671" max="6671" width="8.5703125" style="26" customWidth="1"/>
    <col min="6672" max="6912" width="9.140625" style="26"/>
    <col min="6913" max="6914" width="0" style="26" hidden="1" customWidth="1"/>
    <col min="6915" max="6915" width="27.28515625" style="26" customWidth="1"/>
    <col min="6916" max="6917" width="7.42578125" style="26" customWidth="1"/>
    <col min="6918" max="6918" width="9.5703125" style="26" customWidth="1"/>
    <col min="6919" max="6920" width="9" style="26" customWidth="1"/>
    <col min="6921" max="6921" width="9.42578125" style="26" customWidth="1"/>
    <col min="6922" max="6922" width="10.28515625" style="26" customWidth="1"/>
    <col min="6923" max="6924" width="9" style="26" customWidth="1"/>
    <col min="6925" max="6926" width="7.42578125" style="26" customWidth="1"/>
    <col min="6927" max="6927" width="8.5703125" style="26" customWidth="1"/>
    <col min="6928" max="7168" width="9.140625" style="26"/>
    <col min="7169" max="7170" width="0" style="26" hidden="1" customWidth="1"/>
    <col min="7171" max="7171" width="27.28515625" style="26" customWidth="1"/>
    <col min="7172" max="7173" width="7.42578125" style="26" customWidth="1"/>
    <col min="7174" max="7174" width="9.5703125" style="26" customWidth="1"/>
    <col min="7175" max="7176" width="9" style="26" customWidth="1"/>
    <col min="7177" max="7177" width="9.42578125" style="26" customWidth="1"/>
    <col min="7178" max="7178" width="10.28515625" style="26" customWidth="1"/>
    <col min="7179" max="7180" width="9" style="26" customWidth="1"/>
    <col min="7181" max="7182" width="7.42578125" style="26" customWidth="1"/>
    <col min="7183" max="7183" width="8.5703125" style="26" customWidth="1"/>
    <col min="7184" max="7424" width="9.140625" style="26"/>
    <col min="7425" max="7426" width="0" style="26" hidden="1" customWidth="1"/>
    <col min="7427" max="7427" width="27.28515625" style="26" customWidth="1"/>
    <col min="7428" max="7429" width="7.42578125" style="26" customWidth="1"/>
    <col min="7430" max="7430" width="9.5703125" style="26" customWidth="1"/>
    <col min="7431" max="7432" width="9" style="26" customWidth="1"/>
    <col min="7433" max="7433" width="9.42578125" style="26" customWidth="1"/>
    <col min="7434" max="7434" width="10.28515625" style="26" customWidth="1"/>
    <col min="7435" max="7436" width="9" style="26" customWidth="1"/>
    <col min="7437" max="7438" width="7.42578125" style="26" customWidth="1"/>
    <col min="7439" max="7439" width="8.5703125" style="26" customWidth="1"/>
    <col min="7440" max="7680" width="9.140625" style="26"/>
    <col min="7681" max="7682" width="0" style="26" hidden="1" customWidth="1"/>
    <col min="7683" max="7683" width="27.28515625" style="26" customWidth="1"/>
    <col min="7684" max="7685" width="7.42578125" style="26" customWidth="1"/>
    <col min="7686" max="7686" width="9.5703125" style="26" customWidth="1"/>
    <col min="7687" max="7688" width="9" style="26" customWidth="1"/>
    <col min="7689" max="7689" width="9.42578125" style="26" customWidth="1"/>
    <col min="7690" max="7690" width="10.28515625" style="26" customWidth="1"/>
    <col min="7691" max="7692" width="9" style="26" customWidth="1"/>
    <col min="7693" max="7694" width="7.42578125" style="26" customWidth="1"/>
    <col min="7695" max="7695" width="8.5703125" style="26" customWidth="1"/>
    <col min="7696" max="7936" width="9.140625" style="26"/>
    <col min="7937" max="7938" width="0" style="26" hidden="1" customWidth="1"/>
    <col min="7939" max="7939" width="27.28515625" style="26" customWidth="1"/>
    <col min="7940" max="7941" width="7.42578125" style="26" customWidth="1"/>
    <col min="7942" max="7942" width="9.5703125" style="26" customWidth="1"/>
    <col min="7943" max="7944" width="9" style="26" customWidth="1"/>
    <col min="7945" max="7945" width="9.42578125" style="26" customWidth="1"/>
    <col min="7946" max="7946" width="10.28515625" style="26" customWidth="1"/>
    <col min="7947" max="7948" width="9" style="26" customWidth="1"/>
    <col min="7949" max="7950" width="7.42578125" style="26" customWidth="1"/>
    <col min="7951" max="7951" width="8.5703125" style="26" customWidth="1"/>
    <col min="7952" max="8192" width="9.140625" style="26"/>
    <col min="8193" max="8194" width="0" style="26" hidden="1" customWidth="1"/>
    <col min="8195" max="8195" width="27.28515625" style="26" customWidth="1"/>
    <col min="8196" max="8197" width="7.42578125" style="26" customWidth="1"/>
    <col min="8198" max="8198" width="9.5703125" style="26" customWidth="1"/>
    <col min="8199" max="8200" width="9" style="26" customWidth="1"/>
    <col min="8201" max="8201" width="9.42578125" style="26" customWidth="1"/>
    <col min="8202" max="8202" width="10.28515625" style="26" customWidth="1"/>
    <col min="8203" max="8204" width="9" style="26" customWidth="1"/>
    <col min="8205" max="8206" width="7.42578125" style="26" customWidth="1"/>
    <col min="8207" max="8207" width="8.5703125" style="26" customWidth="1"/>
    <col min="8208" max="8448" width="9.140625" style="26"/>
    <col min="8449" max="8450" width="0" style="26" hidden="1" customWidth="1"/>
    <col min="8451" max="8451" width="27.28515625" style="26" customWidth="1"/>
    <col min="8452" max="8453" width="7.42578125" style="26" customWidth="1"/>
    <col min="8454" max="8454" width="9.5703125" style="26" customWidth="1"/>
    <col min="8455" max="8456" width="9" style="26" customWidth="1"/>
    <col min="8457" max="8457" width="9.42578125" style="26" customWidth="1"/>
    <col min="8458" max="8458" width="10.28515625" style="26" customWidth="1"/>
    <col min="8459" max="8460" width="9" style="26" customWidth="1"/>
    <col min="8461" max="8462" width="7.42578125" style="26" customWidth="1"/>
    <col min="8463" max="8463" width="8.5703125" style="26" customWidth="1"/>
    <col min="8464" max="8704" width="9.140625" style="26"/>
    <col min="8705" max="8706" width="0" style="26" hidden="1" customWidth="1"/>
    <col min="8707" max="8707" width="27.28515625" style="26" customWidth="1"/>
    <col min="8708" max="8709" width="7.42578125" style="26" customWidth="1"/>
    <col min="8710" max="8710" width="9.5703125" style="26" customWidth="1"/>
    <col min="8711" max="8712" width="9" style="26" customWidth="1"/>
    <col min="8713" max="8713" width="9.42578125" style="26" customWidth="1"/>
    <col min="8714" max="8714" width="10.28515625" style="26" customWidth="1"/>
    <col min="8715" max="8716" width="9" style="26" customWidth="1"/>
    <col min="8717" max="8718" width="7.42578125" style="26" customWidth="1"/>
    <col min="8719" max="8719" width="8.5703125" style="26" customWidth="1"/>
    <col min="8720" max="8960" width="9.140625" style="26"/>
    <col min="8961" max="8962" width="0" style="26" hidden="1" customWidth="1"/>
    <col min="8963" max="8963" width="27.28515625" style="26" customWidth="1"/>
    <col min="8964" max="8965" width="7.42578125" style="26" customWidth="1"/>
    <col min="8966" max="8966" width="9.5703125" style="26" customWidth="1"/>
    <col min="8967" max="8968" width="9" style="26" customWidth="1"/>
    <col min="8969" max="8969" width="9.42578125" style="26" customWidth="1"/>
    <col min="8970" max="8970" width="10.28515625" style="26" customWidth="1"/>
    <col min="8971" max="8972" width="9" style="26" customWidth="1"/>
    <col min="8973" max="8974" width="7.42578125" style="26" customWidth="1"/>
    <col min="8975" max="8975" width="8.5703125" style="26" customWidth="1"/>
    <col min="8976" max="9216" width="9.140625" style="26"/>
    <col min="9217" max="9218" width="0" style="26" hidden="1" customWidth="1"/>
    <col min="9219" max="9219" width="27.28515625" style="26" customWidth="1"/>
    <col min="9220" max="9221" width="7.42578125" style="26" customWidth="1"/>
    <col min="9222" max="9222" width="9.5703125" style="26" customWidth="1"/>
    <col min="9223" max="9224" width="9" style="26" customWidth="1"/>
    <col min="9225" max="9225" width="9.42578125" style="26" customWidth="1"/>
    <col min="9226" max="9226" width="10.28515625" style="26" customWidth="1"/>
    <col min="9227" max="9228" width="9" style="26" customWidth="1"/>
    <col min="9229" max="9230" width="7.42578125" style="26" customWidth="1"/>
    <col min="9231" max="9231" width="8.5703125" style="26" customWidth="1"/>
    <col min="9232" max="9472" width="9.140625" style="26"/>
    <col min="9473" max="9474" width="0" style="26" hidden="1" customWidth="1"/>
    <col min="9475" max="9475" width="27.28515625" style="26" customWidth="1"/>
    <col min="9476" max="9477" width="7.42578125" style="26" customWidth="1"/>
    <col min="9478" max="9478" width="9.5703125" style="26" customWidth="1"/>
    <col min="9479" max="9480" width="9" style="26" customWidth="1"/>
    <col min="9481" max="9481" width="9.42578125" style="26" customWidth="1"/>
    <col min="9482" max="9482" width="10.28515625" style="26" customWidth="1"/>
    <col min="9483" max="9484" width="9" style="26" customWidth="1"/>
    <col min="9485" max="9486" width="7.42578125" style="26" customWidth="1"/>
    <col min="9487" max="9487" width="8.5703125" style="26" customWidth="1"/>
    <col min="9488" max="9728" width="9.140625" style="26"/>
    <col min="9729" max="9730" width="0" style="26" hidden="1" customWidth="1"/>
    <col min="9731" max="9731" width="27.28515625" style="26" customWidth="1"/>
    <col min="9732" max="9733" width="7.42578125" style="26" customWidth="1"/>
    <col min="9734" max="9734" width="9.5703125" style="26" customWidth="1"/>
    <col min="9735" max="9736" width="9" style="26" customWidth="1"/>
    <col min="9737" max="9737" width="9.42578125" style="26" customWidth="1"/>
    <col min="9738" max="9738" width="10.28515625" style="26" customWidth="1"/>
    <col min="9739" max="9740" width="9" style="26" customWidth="1"/>
    <col min="9741" max="9742" width="7.42578125" style="26" customWidth="1"/>
    <col min="9743" max="9743" width="8.5703125" style="26" customWidth="1"/>
    <col min="9744" max="9984" width="9.140625" style="26"/>
    <col min="9985" max="9986" width="0" style="26" hidden="1" customWidth="1"/>
    <col min="9987" max="9987" width="27.28515625" style="26" customWidth="1"/>
    <col min="9988" max="9989" width="7.42578125" style="26" customWidth="1"/>
    <col min="9990" max="9990" width="9.5703125" style="26" customWidth="1"/>
    <col min="9991" max="9992" width="9" style="26" customWidth="1"/>
    <col min="9993" max="9993" width="9.42578125" style="26" customWidth="1"/>
    <col min="9994" max="9994" width="10.28515625" style="26" customWidth="1"/>
    <col min="9995" max="9996" width="9" style="26" customWidth="1"/>
    <col min="9997" max="9998" width="7.42578125" style="26" customWidth="1"/>
    <col min="9999" max="9999" width="8.5703125" style="26" customWidth="1"/>
    <col min="10000" max="10240" width="9.140625" style="26"/>
    <col min="10241" max="10242" width="0" style="26" hidden="1" customWidth="1"/>
    <col min="10243" max="10243" width="27.28515625" style="26" customWidth="1"/>
    <col min="10244" max="10245" width="7.42578125" style="26" customWidth="1"/>
    <col min="10246" max="10246" width="9.5703125" style="26" customWidth="1"/>
    <col min="10247" max="10248" width="9" style="26" customWidth="1"/>
    <col min="10249" max="10249" width="9.42578125" style="26" customWidth="1"/>
    <col min="10250" max="10250" width="10.28515625" style="26" customWidth="1"/>
    <col min="10251" max="10252" width="9" style="26" customWidth="1"/>
    <col min="10253" max="10254" width="7.42578125" style="26" customWidth="1"/>
    <col min="10255" max="10255" width="8.5703125" style="26" customWidth="1"/>
    <col min="10256" max="10496" width="9.140625" style="26"/>
    <col min="10497" max="10498" width="0" style="26" hidden="1" customWidth="1"/>
    <col min="10499" max="10499" width="27.28515625" style="26" customWidth="1"/>
    <col min="10500" max="10501" width="7.42578125" style="26" customWidth="1"/>
    <col min="10502" max="10502" width="9.5703125" style="26" customWidth="1"/>
    <col min="10503" max="10504" width="9" style="26" customWidth="1"/>
    <col min="10505" max="10505" width="9.42578125" style="26" customWidth="1"/>
    <col min="10506" max="10506" width="10.28515625" style="26" customWidth="1"/>
    <col min="10507" max="10508" width="9" style="26" customWidth="1"/>
    <col min="10509" max="10510" width="7.42578125" style="26" customWidth="1"/>
    <col min="10511" max="10511" width="8.5703125" style="26" customWidth="1"/>
    <col min="10512" max="10752" width="9.140625" style="26"/>
    <col min="10753" max="10754" width="0" style="26" hidden="1" customWidth="1"/>
    <col min="10755" max="10755" width="27.28515625" style="26" customWidth="1"/>
    <col min="10756" max="10757" width="7.42578125" style="26" customWidth="1"/>
    <col min="10758" max="10758" width="9.5703125" style="26" customWidth="1"/>
    <col min="10759" max="10760" width="9" style="26" customWidth="1"/>
    <col min="10761" max="10761" width="9.42578125" style="26" customWidth="1"/>
    <col min="10762" max="10762" width="10.28515625" style="26" customWidth="1"/>
    <col min="10763" max="10764" width="9" style="26" customWidth="1"/>
    <col min="10765" max="10766" width="7.42578125" style="26" customWidth="1"/>
    <col min="10767" max="10767" width="8.5703125" style="26" customWidth="1"/>
    <col min="10768" max="11008" width="9.140625" style="26"/>
    <col min="11009" max="11010" width="0" style="26" hidden="1" customWidth="1"/>
    <col min="11011" max="11011" width="27.28515625" style="26" customWidth="1"/>
    <col min="11012" max="11013" width="7.42578125" style="26" customWidth="1"/>
    <col min="11014" max="11014" width="9.5703125" style="26" customWidth="1"/>
    <col min="11015" max="11016" width="9" style="26" customWidth="1"/>
    <col min="11017" max="11017" width="9.42578125" style="26" customWidth="1"/>
    <col min="11018" max="11018" width="10.28515625" style="26" customWidth="1"/>
    <col min="11019" max="11020" width="9" style="26" customWidth="1"/>
    <col min="11021" max="11022" width="7.42578125" style="26" customWidth="1"/>
    <col min="11023" max="11023" width="8.5703125" style="26" customWidth="1"/>
    <col min="11024" max="11264" width="9.140625" style="26"/>
    <col min="11265" max="11266" width="0" style="26" hidden="1" customWidth="1"/>
    <col min="11267" max="11267" width="27.28515625" style="26" customWidth="1"/>
    <col min="11268" max="11269" width="7.42578125" style="26" customWidth="1"/>
    <col min="11270" max="11270" width="9.5703125" style="26" customWidth="1"/>
    <col min="11271" max="11272" width="9" style="26" customWidth="1"/>
    <col min="11273" max="11273" width="9.42578125" style="26" customWidth="1"/>
    <col min="11274" max="11274" width="10.28515625" style="26" customWidth="1"/>
    <col min="11275" max="11276" width="9" style="26" customWidth="1"/>
    <col min="11277" max="11278" width="7.42578125" style="26" customWidth="1"/>
    <col min="11279" max="11279" width="8.5703125" style="26" customWidth="1"/>
    <col min="11280" max="11520" width="9.140625" style="26"/>
    <col min="11521" max="11522" width="0" style="26" hidden="1" customWidth="1"/>
    <col min="11523" max="11523" width="27.28515625" style="26" customWidth="1"/>
    <col min="11524" max="11525" width="7.42578125" style="26" customWidth="1"/>
    <col min="11526" max="11526" width="9.5703125" style="26" customWidth="1"/>
    <col min="11527" max="11528" width="9" style="26" customWidth="1"/>
    <col min="11529" max="11529" width="9.42578125" style="26" customWidth="1"/>
    <col min="11530" max="11530" width="10.28515625" style="26" customWidth="1"/>
    <col min="11531" max="11532" width="9" style="26" customWidth="1"/>
    <col min="11533" max="11534" width="7.42578125" style="26" customWidth="1"/>
    <col min="11535" max="11535" width="8.5703125" style="26" customWidth="1"/>
    <col min="11536" max="11776" width="9.140625" style="26"/>
    <col min="11777" max="11778" width="0" style="26" hidden="1" customWidth="1"/>
    <col min="11779" max="11779" width="27.28515625" style="26" customWidth="1"/>
    <col min="11780" max="11781" width="7.42578125" style="26" customWidth="1"/>
    <col min="11782" max="11782" width="9.5703125" style="26" customWidth="1"/>
    <col min="11783" max="11784" width="9" style="26" customWidth="1"/>
    <col min="11785" max="11785" width="9.42578125" style="26" customWidth="1"/>
    <col min="11786" max="11786" width="10.28515625" style="26" customWidth="1"/>
    <col min="11787" max="11788" width="9" style="26" customWidth="1"/>
    <col min="11789" max="11790" width="7.42578125" style="26" customWidth="1"/>
    <col min="11791" max="11791" width="8.5703125" style="26" customWidth="1"/>
    <col min="11792" max="12032" width="9.140625" style="26"/>
    <col min="12033" max="12034" width="0" style="26" hidden="1" customWidth="1"/>
    <col min="12035" max="12035" width="27.28515625" style="26" customWidth="1"/>
    <col min="12036" max="12037" width="7.42578125" style="26" customWidth="1"/>
    <col min="12038" max="12038" width="9.5703125" style="26" customWidth="1"/>
    <col min="12039" max="12040" width="9" style="26" customWidth="1"/>
    <col min="12041" max="12041" width="9.42578125" style="26" customWidth="1"/>
    <col min="12042" max="12042" width="10.28515625" style="26" customWidth="1"/>
    <col min="12043" max="12044" width="9" style="26" customWidth="1"/>
    <col min="12045" max="12046" width="7.42578125" style="26" customWidth="1"/>
    <col min="12047" max="12047" width="8.5703125" style="26" customWidth="1"/>
    <col min="12048" max="12288" width="9.140625" style="26"/>
    <col min="12289" max="12290" width="0" style="26" hidden="1" customWidth="1"/>
    <col min="12291" max="12291" width="27.28515625" style="26" customWidth="1"/>
    <col min="12292" max="12293" width="7.42578125" style="26" customWidth="1"/>
    <col min="12294" max="12294" width="9.5703125" style="26" customWidth="1"/>
    <col min="12295" max="12296" width="9" style="26" customWidth="1"/>
    <col min="12297" max="12297" width="9.42578125" style="26" customWidth="1"/>
    <col min="12298" max="12298" width="10.28515625" style="26" customWidth="1"/>
    <col min="12299" max="12300" width="9" style="26" customWidth="1"/>
    <col min="12301" max="12302" width="7.42578125" style="26" customWidth="1"/>
    <col min="12303" max="12303" width="8.5703125" style="26" customWidth="1"/>
    <col min="12304" max="12544" width="9.140625" style="26"/>
    <col min="12545" max="12546" width="0" style="26" hidden="1" customWidth="1"/>
    <col min="12547" max="12547" width="27.28515625" style="26" customWidth="1"/>
    <col min="12548" max="12549" width="7.42578125" style="26" customWidth="1"/>
    <col min="12550" max="12550" width="9.5703125" style="26" customWidth="1"/>
    <col min="12551" max="12552" width="9" style="26" customWidth="1"/>
    <col min="12553" max="12553" width="9.42578125" style="26" customWidth="1"/>
    <col min="12554" max="12554" width="10.28515625" style="26" customWidth="1"/>
    <col min="12555" max="12556" width="9" style="26" customWidth="1"/>
    <col min="12557" max="12558" width="7.42578125" style="26" customWidth="1"/>
    <col min="12559" max="12559" width="8.5703125" style="26" customWidth="1"/>
    <col min="12560" max="12800" width="9.140625" style="26"/>
    <col min="12801" max="12802" width="0" style="26" hidden="1" customWidth="1"/>
    <col min="12803" max="12803" width="27.28515625" style="26" customWidth="1"/>
    <col min="12804" max="12805" width="7.42578125" style="26" customWidth="1"/>
    <col min="12806" max="12806" width="9.5703125" style="26" customWidth="1"/>
    <col min="12807" max="12808" width="9" style="26" customWidth="1"/>
    <col min="12809" max="12809" width="9.42578125" style="26" customWidth="1"/>
    <col min="12810" max="12810" width="10.28515625" style="26" customWidth="1"/>
    <col min="12811" max="12812" width="9" style="26" customWidth="1"/>
    <col min="12813" max="12814" width="7.42578125" style="26" customWidth="1"/>
    <col min="12815" max="12815" width="8.5703125" style="26" customWidth="1"/>
    <col min="12816" max="13056" width="9.140625" style="26"/>
    <col min="13057" max="13058" width="0" style="26" hidden="1" customWidth="1"/>
    <col min="13059" max="13059" width="27.28515625" style="26" customWidth="1"/>
    <col min="13060" max="13061" width="7.42578125" style="26" customWidth="1"/>
    <col min="13062" max="13062" width="9.5703125" style="26" customWidth="1"/>
    <col min="13063" max="13064" width="9" style="26" customWidth="1"/>
    <col min="13065" max="13065" width="9.42578125" style="26" customWidth="1"/>
    <col min="13066" max="13066" width="10.28515625" style="26" customWidth="1"/>
    <col min="13067" max="13068" width="9" style="26" customWidth="1"/>
    <col min="13069" max="13070" width="7.42578125" style="26" customWidth="1"/>
    <col min="13071" max="13071" width="8.5703125" style="26" customWidth="1"/>
    <col min="13072" max="13312" width="9.140625" style="26"/>
    <col min="13313" max="13314" width="0" style="26" hidden="1" customWidth="1"/>
    <col min="13315" max="13315" width="27.28515625" style="26" customWidth="1"/>
    <col min="13316" max="13317" width="7.42578125" style="26" customWidth="1"/>
    <col min="13318" max="13318" width="9.5703125" style="26" customWidth="1"/>
    <col min="13319" max="13320" width="9" style="26" customWidth="1"/>
    <col min="13321" max="13321" width="9.42578125" style="26" customWidth="1"/>
    <col min="13322" max="13322" width="10.28515625" style="26" customWidth="1"/>
    <col min="13323" max="13324" width="9" style="26" customWidth="1"/>
    <col min="13325" max="13326" width="7.42578125" style="26" customWidth="1"/>
    <col min="13327" max="13327" width="8.5703125" style="26" customWidth="1"/>
    <col min="13328" max="13568" width="9.140625" style="26"/>
    <col min="13569" max="13570" width="0" style="26" hidden="1" customWidth="1"/>
    <col min="13571" max="13571" width="27.28515625" style="26" customWidth="1"/>
    <col min="13572" max="13573" width="7.42578125" style="26" customWidth="1"/>
    <col min="13574" max="13574" width="9.5703125" style="26" customWidth="1"/>
    <col min="13575" max="13576" width="9" style="26" customWidth="1"/>
    <col min="13577" max="13577" width="9.42578125" style="26" customWidth="1"/>
    <col min="13578" max="13578" width="10.28515625" style="26" customWidth="1"/>
    <col min="13579" max="13580" width="9" style="26" customWidth="1"/>
    <col min="13581" max="13582" width="7.42578125" style="26" customWidth="1"/>
    <col min="13583" max="13583" width="8.5703125" style="26" customWidth="1"/>
    <col min="13584" max="13824" width="9.140625" style="26"/>
    <col min="13825" max="13826" width="0" style="26" hidden="1" customWidth="1"/>
    <col min="13827" max="13827" width="27.28515625" style="26" customWidth="1"/>
    <col min="13828" max="13829" width="7.42578125" style="26" customWidth="1"/>
    <col min="13830" max="13830" width="9.5703125" style="26" customWidth="1"/>
    <col min="13831" max="13832" width="9" style="26" customWidth="1"/>
    <col min="13833" max="13833" width="9.42578125" style="26" customWidth="1"/>
    <col min="13834" max="13834" width="10.28515625" style="26" customWidth="1"/>
    <col min="13835" max="13836" width="9" style="26" customWidth="1"/>
    <col min="13837" max="13838" width="7.42578125" style="26" customWidth="1"/>
    <col min="13839" max="13839" width="8.5703125" style="26" customWidth="1"/>
    <col min="13840" max="14080" width="9.140625" style="26"/>
    <col min="14081" max="14082" width="0" style="26" hidden="1" customWidth="1"/>
    <col min="14083" max="14083" width="27.28515625" style="26" customWidth="1"/>
    <col min="14084" max="14085" width="7.42578125" style="26" customWidth="1"/>
    <col min="14086" max="14086" width="9.5703125" style="26" customWidth="1"/>
    <col min="14087" max="14088" width="9" style="26" customWidth="1"/>
    <col min="14089" max="14089" width="9.42578125" style="26" customWidth="1"/>
    <col min="14090" max="14090" width="10.28515625" style="26" customWidth="1"/>
    <col min="14091" max="14092" width="9" style="26" customWidth="1"/>
    <col min="14093" max="14094" width="7.42578125" style="26" customWidth="1"/>
    <col min="14095" max="14095" width="8.5703125" style="26" customWidth="1"/>
    <col min="14096" max="14336" width="9.140625" style="26"/>
    <col min="14337" max="14338" width="0" style="26" hidden="1" customWidth="1"/>
    <col min="14339" max="14339" width="27.28515625" style="26" customWidth="1"/>
    <col min="14340" max="14341" width="7.42578125" style="26" customWidth="1"/>
    <col min="14342" max="14342" width="9.5703125" style="26" customWidth="1"/>
    <col min="14343" max="14344" width="9" style="26" customWidth="1"/>
    <col min="14345" max="14345" width="9.42578125" style="26" customWidth="1"/>
    <col min="14346" max="14346" width="10.28515625" style="26" customWidth="1"/>
    <col min="14347" max="14348" width="9" style="26" customWidth="1"/>
    <col min="14349" max="14350" width="7.42578125" style="26" customWidth="1"/>
    <col min="14351" max="14351" width="8.5703125" style="26" customWidth="1"/>
    <col min="14352" max="14592" width="9.140625" style="26"/>
    <col min="14593" max="14594" width="0" style="26" hidden="1" customWidth="1"/>
    <col min="14595" max="14595" width="27.28515625" style="26" customWidth="1"/>
    <col min="14596" max="14597" width="7.42578125" style="26" customWidth="1"/>
    <col min="14598" max="14598" width="9.5703125" style="26" customWidth="1"/>
    <col min="14599" max="14600" width="9" style="26" customWidth="1"/>
    <col min="14601" max="14601" width="9.42578125" style="26" customWidth="1"/>
    <col min="14602" max="14602" width="10.28515625" style="26" customWidth="1"/>
    <col min="14603" max="14604" width="9" style="26" customWidth="1"/>
    <col min="14605" max="14606" width="7.42578125" style="26" customWidth="1"/>
    <col min="14607" max="14607" width="8.5703125" style="26" customWidth="1"/>
    <col min="14608" max="14848" width="9.140625" style="26"/>
    <col min="14849" max="14850" width="0" style="26" hidden="1" customWidth="1"/>
    <col min="14851" max="14851" width="27.28515625" style="26" customWidth="1"/>
    <col min="14852" max="14853" width="7.42578125" style="26" customWidth="1"/>
    <col min="14854" max="14854" width="9.5703125" style="26" customWidth="1"/>
    <col min="14855" max="14856" width="9" style="26" customWidth="1"/>
    <col min="14857" max="14857" width="9.42578125" style="26" customWidth="1"/>
    <col min="14858" max="14858" width="10.28515625" style="26" customWidth="1"/>
    <col min="14859" max="14860" width="9" style="26" customWidth="1"/>
    <col min="14861" max="14862" width="7.42578125" style="26" customWidth="1"/>
    <col min="14863" max="14863" width="8.5703125" style="26" customWidth="1"/>
    <col min="14864" max="15104" width="9.140625" style="26"/>
    <col min="15105" max="15106" width="0" style="26" hidden="1" customWidth="1"/>
    <col min="15107" max="15107" width="27.28515625" style="26" customWidth="1"/>
    <col min="15108" max="15109" width="7.42578125" style="26" customWidth="1"/>
    <col min="15110" max="15110" width="9.5703125" style="26" customWidth="1"/>
    <col min="15111" max="15112" width="9" style="26" customWidth="1"/>
    <col min="15113" max="15113" width="9.42578125" style="26" customWidth="1"/>
    <col min="15114" max="15114" width="10.28515625" style="26" customWidth="1"/>
    <col min="15115" max="15116" width="9" style="26" customWidth="1"/>
    <col min="15117" max="15118" width="7.42578125" style="26" customWidth="1"/>
    <col min="15119" max="15119" width="8.5703125" style="26" customWidth="1"/>
    <col min="15120" max="15360" width="9.140625" style="26"/>
    <col min="15361" max="15362" width="0" style="26" hidden="1" customWidth="1"/>
    <col min="15363" max="15363" width="27.28515625" style="26" customWidth="1"/>
    <col min="15364" max="15365" width="7.42578125" style="26" customWidth="1"/>
    <col min="15366" max="15366" width="9.5703125" style="26" customWidth="1"/>
    <col min="15367" max="15368" width="9" style="26" customWidth="1"/>
    <col min="15369" max="15369" width="9.42578125" style="26" customWidth="1"/>
    <col min="15370" max="15370" width="10.28515625" style="26" customWidth="1"/>
    <col min="15371" max="15372" width="9" style="26" customWidth="1"/>
    <col min="15373" max="15374" width="7.42578125" style="26" customWidth="1"/>
    <col min="15375" max="15375" width="8.5703125" style="26" customWidth="1"/>
    <col min="15376" max="15616" width="9.140625" style="26"/>
    <col min="15617" max="15618" width="0" style="26" hidden="1" customWidth="1"/>
    <col min="15619" max="15619" width="27.28515625" style="26" customWidth="1"/>
    <col min="15620" max="15621" width="7.42578125" style="26" customWidth="1"/>
    <col min="15622" max="15622" width="9.5703125" style="26" customWidth="1"/>
    <col min="15623" max="15624" width="9" style="26" customWidth="1"/>
    <col min="15625" max="15625" width="9.42578125" style="26" customWidth="1"/>
    <col min="15626" max="15626" width="10.28515625" style="26" customWidth="1"/>
    <col min="15627" max="15628" width="9" style="26" customWidth="1"/>
    <col min="15629" max="15630" width="7.42578125" style="26" customWidth="1"/>
    <col min="15631" max="15631" width="8.5703125" style="26" customWidth="1"/>
    <col min="15632" max="15872" width="9.140625" style="26"/>
    <col min="15873" max="15874" width="0" style="26" hidden="1" customWidth="1"/>
    <col min="15875" max="15875" width="27.28515625" style="26" customWidth="1"/>
    <col min="15876" max="15877" width="7.42578125" style="26" customWidth="1"/>
    <col min="15878" max="15878" width="9.5703125" style="26" customWidth="1"/>
    <col min="15879" max="15880" width="9" style="26" customWidth="1"/>
    <col min="15881" max="15881" width="9.42578125" style="26" customWidth="1"/>
    <col min="15882" max="15882" width="10.28515625" style="26" customWidth="1"/>
    <col min="15883" max="15884" width="9" style="26" customWidth="1"/>
    <col min="15885" max="15886" width="7.42578125" style="26" customWidth="1"/>
    <col min="15887" max="15887" width="8.5703125" style="26" customWidth="1"/>
    <col min="15888" max="16128" width="9.140625" style="26"/>
    <col min="16129" max="16130" width="0" style="26" hidden="1" customWidth="1"/>
    <col min="16131" max="16131" width="27.28515625" style="26" customWidth="1"/>
    <col min="16132" max="16133" width="7.42578125" style="26" customWidth="1"/>
    <col min="16134" max="16134" width="9.5703125" style="26" customWidth="1"/>
    <col min="16135" max="16136" width="9" style="26" customWidth="1"/>
    <col min="16137" max="16137" width="9.42578125" style="26" customWidth="1"/>
    <col min="16138" max="16138" width="10.28515625" style="26" customWidth="1"/>
    <col min="16139" max="16140" width="9" style="26" customWidth="1"/>
    <col min="16141" max="16142" width="7.42578125" style="26" customWidth="1"/>
    <col min="16143" max="16143" width="8.5703125" style="26" customWidth="1"/>
    <col min="16144" max="16384" width="9.140625" style="26"/>
  </cols>
  <sheetData>
    <row r="1" spans="3:16" s="44" customFormat="1" ht="29.25" customHeight="1">
      <c r="C1" s="575" t="s">
        <v>514</v>
      </c>
      <c r="D1" s="575"/>
      <c r="E1" s="575"/>
      <c r="F1" s="575"/>
      <c r="G1" s="575"/>
      <c r="H1" s="575"/>
      <c r="I1" s="575"/>
      <c r="J1" s="575"/>
      <c r="K1" s="575"/>
      <c r="L1" s="575"/>
      <c r="M1" s="575"/>
      <c r="N1" s="575"/>
      <c r="O1" s="575"/>
      <c r="P1" s="575"/>
    </row>
    <row r="2" spans="3:16" s="44" customFormat="1" ht="45" customHeight="1">
      <c r="C2" s="559" t="s">
        <v>515</v>
      </c>
      <c r="D2" s="559"/>
      <c r="E2" s="559"/>
      <c r="F2" s="559"/>
      <c r="G2" s="559"/>
      <c r="H2" s="559"/>
      <c r="I2" s="559"/>
      <c r="J2" s="559"/>
      <c r="K2" s="559"/>
      <c r="L2" s="559"/>
      <c r="M2" s="559"/>
      <c r="N2" s="559"/>
      <c r="O2" s="559"/>
      <c r="P2" s="559"/>
    </row>
    <row r="3" spans="3:16" s="44" customFormat="1" ht="18.95" customHeight="1" thickBot="1">
      <c r="C3" s="107" t="s">
        <v>452</v>
      </c>
      <c r="D3" s="154"/>
      <c r="E3" s="154"/>
      <c r="F3" s="154"/>
      <c r="G3" s="154"/>
      <c r="H3" s="154"/>
      <c r="I3" s="154"/>
      <c r="J3" s="154"/>
      <c r="K3" s="154"/>
      <c r="L3" s="154"/>
      <c r="M3" s="154"/>
      <c r="N3" s="154"/>
      <c r="O3" s="154"/>
      <c r="P3" s="30" t="s">
        <v>453</v>
      </c>
    </row>
    <row r="4" spans="3:16" s="27" customFormat="1" ht="18.95" customHeight="1" thickTop="1">
      <c r="C4" s="576" t="s">
        <v>10</v>
      </c>
      <c r="D4" s="576" t="s">
        <v>282</v>
      </c>
      <c r="E4" s="576"/>
      <c r="F4" s="576"/>
      <c r="G4" s="576" t="s">
        <v>283</v>
      </c>
      <c r="H4" s="576"/>
      <c r="I4" s="576"/>
      <c r="J4" s="576" t="s">
        <v>284</v>
      </c>
      <c r="K4" s="576"/>
      <c r="L4" s="576"/>
      <c r="M4" s="576" t="s">
        <v>285</v>
      </c>
      <c r="N4" s="576"/>
      <c r="O4" s="576"/>
      <c r="P4" s="576" t="s">
        <v>146</v>
      </c>
    </row>
    <row r="5" spans="3:16" s="27" customFormat="1" ht="18.95" customHeight="1">
      <c r="C5" s="574"/>
      <c r="D5" s="574" t="s">
        <v>217</v>
      </c>
      <c r="E5" s="574"/>
      <c r="F5" s="574"/>
      <c r="G5" s="574" t="s">
        <v>286</v>
      </c>
      <c r="H5" s="574"/>
      <c r="I5" s="574"/>
      <c r="J5" s="574" t="s">
        <v>218</v>
      </c>
      <c r="K5" s="574"/>
      <c r="L5" s="574"/>
      <c r="M5" s="574" t="s">
        <v>287</v>
      </c>
      <c r="N5" s="574"/>
      <c r="O5" s="574"/>
      <c r="P5" s="574"/>
    </row>
    <row r="6" spans="3:16" s="27" customFormat="1" ht="18.95" customHeight="1">
      <c r="C6" s="574"/>
      <c r="D6" s="323" t="s">
        <v>221</v>
      </c>
      <c r="E6" s="323" t="s">
        <v>222</v>
      </c>
      <c r="F6" s="323" t="s">
        <v>223</v>
      </c>
      <c r="G6" s="323" t="s">
        <v>221</v>
      </c>
      <c r="H6" s="323" t="s">
        <v>222</v>
      </c>
      <c r="I6" s="323" t="s">
        <v>223</v>
      </c>
      <c r="J6" s="323" t="s">
        <v>221</v>
      </c>
      <c r="K6" s="323" t="s">
        <v>222</v>
      </c>
      <c r="L6" s="323" t="s">
        <v>223</v>
      </c>
      <c r="M6" s="323" t="s">
        <v>221</v>
      </c>
      <c r="N6" s="323" t="s">
        <v>222</v>
      </c>
      <c r="O6" s="323" t="s">
        <v>223</v>
      </c>
      <c r="P6" s="574"/>
    </row>
    <row r="7" spans="3:16" s="27" customFormat="1" ht="24" customHeight="1" thickBot="1">
      <c r="C7" s="577"/>
      <c r="D7" s="302" t="s">
        <v>275</v>
      </c>
      <c r="E7" s="302" t="s">
        <v>225</v>
      </c>
      <c r="F7" s="302" t="s">
        <v>226</v>
      </c>
      <c r="G7" s="302" t="s">
        <v>275</v>
      </c>
      <c r="H7" s="302" t="s">
        <v>225</v>
      </c>
      <c r="I7" s="302" t="s">
        <v>226</v>
      </c>
      <c r="J7" s="302" t="s">
        <v>275</v>
      </c>
      <c r="K7" s="302" t="s">
        <v>225</v>
      </c>
      <c r="L7" s="302" t="s">
        <v>226</v>
      </c>
      <c r="M7" s="302" t="s">
        <v>275</v>
      </c>
      <c r="N7" s="302" t="s">
        <v>225</v>
      </c>
      <c r="O7" s="302" t="s">
        <v>226</v>
      </c>
      <c r="P7" s="577"/>
    </row>
    <row r="8" spans="3:16" s="27" customFormat="1" ht="26.25" customHeight="1">
      <c r="C8" s="337" t="s">
        <v>19</v>
      </c>
      <c r="D8" s="338">
        <v>0</v>
      </c>
      <c r="E8" s="338">
        <v>0</v>
      </c>
      <c r="F8" s="338">
        <v>0</v>
      </c>
      <c r="G8" s="338">
        <v>6</v>
      </c>
      <c r="H8" s="338">
        <v>5</v>
      </c>
      <c r="I8" s="338">
        <v>11</v>
      </c>
      <c r="J8" s="338">
        <v>0</v>
      </c>
      <c r="K8" s="338">
        <v>0</v>
      </c>
      <c r="L8" s="338">
        <v>0</v>
      </c>
      <c r="M8" s="338">
        <f>SUM(D8,G8,J8)</f>
        <v>6</v>
      </c>
      <c r="N8" s="338">
        <f>SUM(E8,H8,K8)</f>
        <v>5</v>
      </c>
      <c r="O8" s="338">
        <f>SUM(M8:N8)</f>
        <v>11</v>
      </c>
      <c r="P8" s="88" t="s">
        <v>155</v>
      </c>
    </row>
    <row r="9" spans="3:16" s="27" customFormat="1" ht="26.25" customHeight="1">
      <c r="C9" s="335" t="s">
        <v>12</v>
      </c>
      <c r="D9" s="325">
        <v>6</v>
      </c>
      <c r="E9" s="324">
        <v>4</v>
      </c>
      <c r="F9" s="324">
        <v>10</v>
      </c>
      <c r="G9" s="324">
        <v>10</v>
      </c>
      <c r="H9" s="324">
        <v>3</v>
      </c>
      <c r="I9" s="324">
        <v>13</v>
      </c>
      <c r="J9" s="324">
        <v>0</v>
      </c>
      <c r="K9" s="324">
        <v>0</v>
      </c>
      <c r="L9" s="324">
        <v>0</v>
      </c>
      <c r="M9" s="325">
        <f>SUM(D9,G9,J9)</f>
        <v>16</v>
      </c>
      <c r="N9" s="325">
        <f>SUM(E9,H9,K9)</f>
        <v>7</v>
      </c>
      <c r="O9" s="325">
        <f>SUM(M9:N9)</f>
        <v>23</v>
      </c>
      <c r="P9" s="336" t="s">
        <v>177</v>
      </c>
    </row>
    <row r="10" spans="3:16" ht="26.25" customHeight="1">
      <c r="C10" s="194" t="s">
        <v>83</v>
      </c>
      <c r="D10" s="188">
        <v>0</v>
      </c>
      <c r="E10" s="188">
        <v>0</v>
      </c>
      <c r="F10" s="187">
        <v>0</v>
      </c>
      <c r="G10" s="188">
        <v>19</v>
      </c>
      <c r="H10" s="188">
        <v>24</v>
      </c>
      <c r="I10" s="187">
        <v>43</v>
      </c>
      <c r="J10" s="187">
        <v>14</v>
      </c>
      <c r="K10" s="187">
        <v>8</v>
      </c>
      <c r="L10" s="187">
        <v>22</v>
      </c>
      <c r="M10" s="187">
        <f>SUM(D10,G10,J10)</f>
        <v>33</v>
      </c>
      <c r="N10" s="187">
        <f t="shared" ref="N10:O13" si="0">SUM(E10,H10,K10)</f>
        <v>32</v>
      </c>
      <c r="O10" s="187">
        <f t="shared" si="0"/>
        <v>65</v>
      </c>
      <c r="P10" s="128" t="s">
        <v>156</v>
      </c>
    </row>
    <row r="11" spans="3:16" ht="26.25" customHeight="1">
      <c r="C11" s="195" t="s">
        <v>24</v>
      </c>
      <c r="D11" s="151">
        <v>0</v>
      </c>
      <c r="E11" s="151">
        <v>0</v>
      </c>
      <c r="F11" s="151">
        <v>0</v>
      </c>
      <c r="G11" s="151">
        <v>4</v>
      </c>
      <c r="H11" s="151">
        <v>6</v>
      </c>
      <c r="I11" s="151">
        <v>10</v>
      </c>
      <c r="J11" s="151">
        <v>0</v>
      </c>
      <c r="K11" s="151">
        <v>0</v>
      </c>
      <c r="L11" s="151">
        <v>0</v>
      </c>
      <c r="M11" s="151">
        <f t="shared" ref="M11:M13" si="1">SUM(D11,G11,J11)</f>
        <v>4</v>
      </c>
      <c r="N11" s="151">
        <f t="shared" si="0"/>
        <v>6</v>
      </c>
      <c r="O11" s="151">
        <f t="shared" si="0"/>
        <v>10</v>
      </c>
      <c r="P11" s="128" t="s">
        <v>172</v>
      </c>
    </row>
    <row r="12" spans="3:16" ht="26.25" customHeight="1">
      <c r="C12" s="195" t="s">
        <v>26</v>
      </c>
      <c r="D12" s="322">
        <v>0</v>
      </c>
      <c r="E12" s="322">
        <v>0</v>
      </c>
      <c r="F12" s="322">
        <v>0</v>
      </c>
      <c r="G12" s="322">
        <v>29</v>
      </c>
      <c r="H12" s="322">
        <v>19</v>
      </c>
      <c r="I12" s="322">
        <v>48</v>
      </c>
      <c r="J12" s="322">
        <v>16</v>
      </c>
      <c r="K12" s="322">
        <v>2</v>
      </c>
      <c r="L12" s="322">
        <v>18</v>
      </c>
      <c r="M12" s="322">
        <f t="shared" ref="M12" si="2">SUM(D12,G12,J12)</f>
        <v>45</v>
      </c>
      <c r="N12" s="322">
        <f t="shared" ref="N12" si="3">SUM(E12,H12,K12)</f>
        <v>21</v>
      </c>
      <c r="O12" s="322">
        <f t="shared" ref="O12" si="4">SUM(F12,I12,L12)</f>
        <v>66</v>
      </c>
      <c r="P12" s="129" t="s">
        <v>161</v>
      </c>
    </row>
    <row r="13" spans="3:16" ht="26.25" customHeight="1" thickBot="1">
      <c r="C13" s="195" t="s">
        <v>362</v>
      </c>
      <c r="D13" s="274">
        <v>0</v>
      </c>
      <c r="E13" s="274">
        <v>0</v>
      </c>
      <c r="F13" s="274">
        <v>0</v>
      </c>
      <c r="G13" s="274">
        <v>6</v>
      </c>
      <c r="H13" s="274">
        <v>4</v>
      </c>
      <c r="I13" s="274">
        <v>10</v>
      </c>
      <c r="J13" s="274">
        <v>0</v>
      </c>
      <c r="K13" s="274">
        <v>0</v>
      </c>
      <c r="L13" s="274">
        <v>0</v>
      </c>
      <c r="M13" s="274">
        <f t="shared" si="1"/>
        <v>6</v>
      </c>
      <c r="N13" s="274">
        <f t="shared" si="0"/>
        <v>4</v>
      </c>
      <c r="O13" s="274">
        <f t="shared" si="0"/>
        <v>10</v>
      </c>
      <c r="P13" s="129" t="s">
        <v>158</v>
      </c>
    </row>
    <row r="14" spans="3:16" ht="26.25" customHeight="1" thickBot="1">
      <c r="C14" s="308" t="s">
        <v>77</v>
      </c>
      <c r="D14" s="273">
        <f>SUM(D8:D13)</f>
        <v>6</v>
      </c>
      <c r="E14" s="273">
        <f t="shared" ref="E14:L14" si="5">SUM(E8:E13)</f>
        <v>4</v>
      </c>
      <c r="F14" s="273">
        <f t="shared" si="5"/>
        <v>10</v>
      </c>
      <c r="G14" s="273">
        <f t="shared" si="5"/>
        <v>74</v>
      </c>
      <c r="H14" s="273">
        <f t="shared" si="5"/>
        <v>61</v>
      </c>
      <c r="I14" s="273">
        <f t="shared" si="5"/>
        <v>135</v>
      </c>
      <c r="J14" s="273">
        <f t="shared" si="5"/>
        <v>30</v>
      </c>
      <c r="K14" s="273">
        <f t="shared" si="5"/>
        <v>10</v>
      </c>
      <c r="L14" s="273">
        <f t="shared" si="5"/>
        <v>40</v>
      </c>
      <c r="M14" s="273">
        <f>SUM(M8:M13)</f>
        <v>110</v>
      </c>
      <c r="N14" s="273">
        <f t="shared" ref="N14" si="6">SUM(N8:N13)</f>
        <v>75</v>
      </c>
      <c r="O14" s="273">
        <f t="shared" ref="O14" si="7">SUM(O8:O13)</f>
        <v>185</v>
      </c>
      <c r="P14" s="339" t="s">
        <v>335</v>
      </c>
    </row>
    <row r="15" spans="3:16" ht="22.5" customHeight="1" thickTop="1">
      <c r="C15" s="45"/>
      <c r="D15" s="46"/>
      <c r="E15" s="46"/>
      <c r="F15" s="46"/>
      <c r="G15" s="46"/>
      <c r="H15" s="46"/>
      <c r="I15" s="46"/>
      <c r="J15" s="46"/>
      <c r="K15" s="46"/>
      <c r="L15" s="46"/>
      <c r="M15" s="46"/>
      <c r="N15" s="46"/>
      <c r="O15" s="46"/>
      <c r="P15" s="47"/>
    </row>
    <row r="16" spans="3:16" ht="22.5" customHeight="1">
      <c r="C16" s="45"/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46"/>
      <c r="P16" s="47"/>
    </row>
    <row r="17" spans="3:16" ht="22.5" customHeight="1">
      <c r="C17" s="45"/>
      <c r="D17" s="46"/>
      <c r="E17" s="46"/>
      <c r="F17" s="46"/>
      <c r="G17" s="46"/>
      <c r="H17" s="46"/>
      <c r="I17" s="46"/>
      <c r="J17" s="46"/>
      <c r="K17" s="46"/>
      <c r="L17" s="46"/>
      <c r="M17" s="46"/>
      <c r="N17" s="46"/>
      <c r="O17" s="46"/>
      <c r="P17" s="83"/>
    </row>
    <row r="18" spans="3:16" ht="22.5" customHeight="1">
      <c r="C18" s="45"/>
      <c r="D18" s="46"/>
      <c r="E18" s="46"/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47"/>
    </row>
    <row r="19" spans="3:16" ht="21.75" customHeight="1"/>
  </sheetData>
  <mergeCells count="12">
    <mergeCell ref="J5:L5"/>
    <mergeCell ref="M5:O5"/>
    <mergeCell ref="C1:P1"/>
    <mergeCell ref="C2:P2"/>
    <mergeCell ref="C4:C7"/>
    <mergeCell ref="D4:F4"/>
    <mergeCell ref="G4:I4"/>
    <mergeCell ref="J4:L4"/>
    <mergeCell ref="M4:O4"/>
    <mergeCell ref="P4:P7"/>
    <mergeCell ref="D5:F5"/>
    <mergeCell ref="G5:I5"/>
  </mergeCells>
  <printOptions horizontalCentered="1"/>
  <pageMargins left="0.5" right="0.5" top="1.5" bottom="0.75" header="1" footer="1"/>
  <pageSetup paperSize="9" scale="85" firstPageNumber="161" orientation="landscape" useFirstPageNumber="1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theme="9" tint="0.39997558519241921"/>
  </sheetPr>
  <dimension ref="A1:N10"/>
  <sheetViews>
    <sheetView rightToLeft="1" view="pageBreakPreview" zoomScale="80" zoomScaleSheetLayoutView="80" workbookViewId="0">
      <selection activeCell="P4" sqref="P4"/>
    </sheetView>
  </sheetViews>
  <sheetFormatPr defaultRowHeight="15"/>
  <cols>
    <col min="1" max="1" width="31.42578125" style="50" customWidth="1"/>
    <col min="2" max="2" width="6.42578125" style="50" customWidth="1"/>
    <col min="3" max="3" width="6.140625" style="50" customWidth="1"/>
    <col min="4" max="4" width="6.42578125" style="50" customWidth="1"/>
    <col min="5" max="5" width="7.28515625" style="50" customWidth="1"/>
    <col min="6" max="6" width="7.85546875" style="50" customWidth="1"/>
    <col min="7" max="7" width="7.42578125" style="50" customWidth="1"/>
    <col min="8" max="8" width="7.85546875" style="50" customWidth="1"/>
    <col min="9" max="9" width="9.5703125" style="50" customWidth="1"/>
    <col min="10" max="10" width="7.5703125" style="50" customWidth="1"/>
    <col min="11" max="11" width="9.5703125" style="50" customWidth="1"/>
    <col min="12" max="12" width="7.85546875" style="50" customWidth="1"/>
    <col min="13" max="13" width="9.85546875" style="50" customWidth="1"/>
    <col min="14" max="14" width="45.7109375" style="50" customWidth="1"/>
    <col min="15" max="16384" width="9.140625" style="50"/>
  </cols>
  <sheetData>
    <row r="1" spans="1:14" ht="41.25" customHeight="1">
      <c r="A1" s="578" t="s">
        <v>516</v>
      </c>
      <c r="B1" s="578"/>
      <c r="C1" s="578"/>
      <c r="D1" s="578"/>
      <c r="E1" s="578"/>
      <c r="F1" s="578"/>
      <c r="G1" s="578"/>
      <c r="H1" s="578"/>
      <c r="I1" s="578"/>
      <c r="J1" s="578"/>
      <c r="K1" s="578"/>
      <c r="L1" s="578"/>
      <c r="M1" s="578"/>
      <c r="N1" s="578"/>
    </row>
    <row r="2" spans="1:14" ht="45.75" customHeight="1">
      <c r="A2" s="578" t="s">
        <v>517</v>
      </c>
      <c r="B2" s="578"/>
      <c r="C2" s="578"/>
      <c r="D2" s="578"/>
      <c r="E2" s="578"/>
      <c r="F2" s="578"/>
      <c r="G2" s="578"/>
      <c r="H2" s="578"/>
      <c r="I2" s="578"/>
      <c r="J2" s="578"/>
      <c r="K2" s="578"/>
      <c r="L2" s="578"/>
      <c r="M2" s="578"/>
      <c r="N2" s="578"/>
    </row>
    <row r="3" spans="1:14" ht="35.25" customHeight="1" thickBot="1">
      <c r="A3" s="146" t="s">
        <v>454</v>
      </c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146" t="s">
        <v>455</v>
      </c>
    </row>
    <row r="4" spans="1:14" ht="35.25" customHeight="1" thickTop="1">
      <c r="A4" s="550" t="s">
        <v>500</v>
      </c>
      <c r="B4" s="550" t="s">
        <v>3</v>
      </c>
      <c r="C4" s="550"/>
      <c r="D4" s="550"/>
      <c r="E4" s="550" t="s">
        <v>4</v>
      </c>
      <c r="F4" s="550"/>
      <c r="G4" s="550"/>
      <c r="H4" s="550" t="s">
        <v>216</v>
      </c>
      <c r="I4" s="550"/>
      <c r="J4" s="550"/>
      <c r="K4" s="550" t="s">
        <v>215</v>
      </c>
      <c r="L4" s="550"/>
      <c r="M4" s="550"/>
      <c r="N4" s="550" t="s">
        <v>501</v>
      </c>
    </row>
    <row r="5" spans="1:14" ht="35.25" customHeight="1">
      <c r="A5" s="551"/>
      <c r="B5" s="551" t="s">
        <v>217</v>
      </c>
      <c r="C5" s="551"/>
      <c r="D5" s="551"/>
      <c r="E5" s="551" t="s">
        <v>96</v>
      </c>
      <c r="F5" s="551"/>
      <c r="G5" s="551"/>
      <c r="H5" s="551" t="s">
        <v>218</v>
      </c>
      <c r="I5" s="551"/>
      <c r="J5" s="551"/>
      <c r="K5" s="551" t="s">
        <v>126</v>
      </c>
      <c r="L5" s="551"/>
      <c r="M5" s="551"/>
      <c r="N5" s="551"/>
    </row>
    <row r="6" spans="1:14" ht="35.25" customHeight="1">
      <c r="A6" s="551"/>
      <c r="B6" s="326" t="s">
        <v>221</v>
      </c>
      <c r="C6" s="326" t="s">
        <v>222</v>
      </c>
      <c r="D6" s="326" t="s">
        <v>223</v>
      </c>
      <c r="E6" s="326" t="s">
        <v>221</v>
      </c>
      <c r="F6" s="326" t="s">
        <v>222</v>
      </c>
      <c r="G6" s="326" t="s">
        <v>223</v>
      </c>
      <c r="H6" s="326" t="s">
        <v>221</v>
      </c>
      <c r="I6" s="326" t="s">
        <v>222</v>
      </c>
      <c r="J6" s="326" t="s">
        <v>223</v>
      </c>
      <c r="K6" s="326" t="s">
        <v>221</v>
      </c>
      <c r="L6" s="326" t="s">
        <v>222</v>
      </c>
      <c r="M6" s="326" t="s">
        <v>223</v>
      </c>
      <c r="N6" s="551"/>
    </row>
    <row r="7" spans="1:14" ht="35.25" customHeight="1" thickBot="1">
      <c r="A7" s="551"/>
      <c r="B7" s="326" t="s">
        <v>224</v>
      </c>
      <c r="C7" s="326" t="s">
        <v>225</v>
      </c>
      <c r="D7" s="326" t="s">
        <v>226</v>
      </c>
      <c r="E7" s="326" t="s">
        <v>224</v>
      </c>
      <c r="F7" s="326" t="s">
        <v>225</v>
      </c>
      <c r="G7" s="326" t="s">
        <v>226</v>
      </c>
      <c r="H7" s="326" t="s">
        <v>224</v>
      </c>
      <c r="I7" s="326" t="s">
        <v>225</v>
      </c>
      <c r="J7" s="326" t="s">
        <v>226</v>
      </c>
      <c r="K7" s="326" t="s">
        <v>224</v>
      </c>
      <c r="L7" s="326" t="s">
        <v>225</v>
      </c>
      <c r="M7" s="326" t="s">
        <v>226</v>
      </c>
      <c r="N7" s="551"/>
    </row>
    <row r="8" spans="1:14" ht="43.5" customHeight="1" thickBot="1">
      <c r="A8" s="132" t="s">
        <v>95</v>
      </c>
      <c r="B8" s="147">
        <v>0</v>
      </c>
      <c r="C8" s="147">
        <v>0</v>
      </c>
      <c r="D8" s="147">
        <v>0</v>
      </c>
      <c r="E8" s="147">
        <v>0</v>
      </c>
      <c r="F8" s="147">
        <v>0</v>
      </c>
      <c r="G8" s="147">
        <v>0</v>
      </c>
      <c r="H8" s="147">
        <v>249</v>
      </c>
      <c r="I8" s="147">
        <v>143</v>
      </c>
      <c r="J8" s="147">
        <f>SUM(H8:I8)</f>
        <v>392</v>
      </c>
      <c r="K8" s="147">
        <f>SUM(B8,E8,H8)</f>
        <v>249</v>
      </c>
      <c r="L8" s="147">
        <f t="shared" ref="L8:M8" si="0">SUM(C8,F8,I8)</f>
        <v>143</v>
      </c>
      <c r="M8" s="147">
        <f t="shared" si="0"/>
        <v>392</v>
      </c>
      <c r="N8" s="345" t="s">
        <v>97</v>
      </c>
    </row>
    <row r="9" spans="1:14" ht="46.5" customHeight="1" thickBot="1">
      <c r="A9" s="134" t="s">
        <v>74</v>
      </c>
      <c r="B9" s="148">
        <f>SUM(B8)</f>
        <v>0</v>
      </c>
      <c r="C9" s="148">
        <f t="shared" ref="C9:M9" si="1">SUM(C8)</f>
        <v>0</v>
      </c>
      <c r="D9" s="148">
        <f t="shared" si="1"/>
        <v>0</v>
      </c>
      <c r="E9" s="148">
        <f t="shared" si="1"/>
        <v>0</v>
      </c>
      <c r="F9" s="148">
        <f t="shared" si="1"/>
        <v>0</v>
      </c>
      <c r="G9" s="148">
        <f t="shared" si="1"/>
        <v>0</v>
      </c>
      <c r="H9" s="148">
        <f t="shared" si="1"/>
        <v>249</v>
      </c>
      <c r="I9" s="148">
        <f t="shared" si="1"/>
        <v>143</v>
      </c>
      <c r="J9" s="148">
        <f t="shared" si="1"/>
        <v>392</v>
      </c>
      <c r="K9" s="148">
        <f t="shared" si="1"/>
        <v>249</v>
      </c>
      <c r="L9" s="148">
        <f t="shared" si="1"/>
        <v>143</v>
      </c>
      <c r="M9" s="148">
        <f t="shared" si="1"/>
        <v>392</v>
      </c>
      <c r="N9" s="346" t="s">
        <v>334</v>
      </c>
    </row>
    <row r="10" spans="1:14" ht="15.75" thickTop="1"/>
  </sheetData>
  <mergeCells count="12">
    <mergeCell ref="A2:N2"/>
    <mergeCell ref="A1:N1"/>
    <mergeCell ref="B4:D4"/>
    <mergeCell ref="E4:G4"/>
    <mergeCell ref="H4:J4"/>
    <mergeCell ref="K4:M4"/>
    <mergeCell ref="A4:A7"/>
    <mergeCell ref="N4:N7"/>
    <mergeCell ref="B5:D5"/>
    <mergeCell ref="E5:G5"/>
    <mergeCell ref="H5:J5"/>
    <mergeCell ref="K5:M5"/>
  </mergeCells>
  <printOptions horizontalCentered="1"/>
  <pageMargins left="0.5" right="0.5" top="1.5" bottom="0.75" header="1" footer="1"/>
  <pageSetup paperSize="9" scale="80" firstPageNumber="161" orientation="landscape" useFirstPageNumber="1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theme="9" tint="0.39997558519241921"/>
  </sheetPr>
  <dimension ref="A1:N10"/>
  <sheetViews>
    <sheetView rightToLeft="1" view="pageBreakPreview" zoomScale="80" zoomScaleSheetLayoutView="80" workbookViewId="0">
      <selection activeCell="R5" sqref="R5"/>
    </sheetView>
  </sheetViews>
  <sheetFormatPr defaultRowHeight="12.75"/>
  <cols>
    <col min="1" max="1" width="27.140625" customWidth="1"/>
    <col min="14" max="14" width="32" customWidth="1"/>
  </cols>
  <sheetData>
    <row r="1" spans="1:14" ht="43.5" customHeight="1">
      <c r="A1" s="560" t="s">
        <v>518</v>
      </c>
      <c r="B1" s="560"/>
      <c r="C1" s="560"/>
      <c r="D1" s="560"/>
      <c r="E1" s="560"/>
      <c r="F1" s="560"/>
      <c r="G1" s="560"/>
      <c r="H1" s="560"/>
      <c r="I1" s="560"/>
      <c r="J1" s="560"/>
      <c r="K1" s="560"/>
      <c r="L1" s="560"/>
      <c r="M1" s="560"/>
      <c r="N1" s="560"/>
    </row>
    <row r="2" spans="1:14" s="119" customFormat="1" ht="58.5" customHeight="1">
      <c r="A2" s="579" t="s">
        <v>519</v>
      </c>
      <c r="B2" s="579"/>
      <c r="C2" s="579"/>
      <c r="D2" s="579"/>
      <c r="E2" s="579"/>
      <c r="F2" s="579"/>
      <c r="G2" s="579"/>
      <c r="H2" s="579"/>
      <c r="I2" s="579"/>
      <c r="J2" s="579"/>
      <c r="K2" s="579"/>
      <c r="L2" s="579"/>
      <c r="M2" s="579"/>
      <c r="N2" s="579"/>
    </row>
    <row r="3" spans="1:14" s="49" customFormat="1" ht="33" customHeight="1" thickBot="1">
      <c r="A3" s="126" t="s">
        <v>456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31" t="s">
        <v>457</v>
      </c>
    </row>
    <row r="4" spans="1:14" ht="43.5" customHeight="1" thickTop="1">
      <c r="A4" s="550" t="s">
        <v>502</v>
      </c>
      <c r="B4" s="550" t="s">
        <v>3</v>
      </c>
      <c r="C4" s="550"/>
      <c r="D4" s="550"/>
      <c r="E4" s="550" t="s">
        <v>4</v>
      </c>
      <c r="F4" s="550"/>
      <c r="G4" s="550"/>
      <c r="H4" s="550" t="s">
        <v>216</v>
      </c>
      <c r="I4" s="550"/>
      <c r="J4" s="550"/>
      <c r="K4" s="550" t="s">
        <v>215</v>
      </c>
      <c r="L4" s="550"/>
      <c r="M4" s="550"/>
      <c r="N4" s="550" t="s">
        <v>503</v>
      </c>
    </row>
    <row r="5" spans="1:14" s="119" customFormat="1" ht="43.5" customHeight="1">
      <c r="A5" s="551"/>
      <c r="B5" s="551" t="s">
        <v>217</v>
      </c>
      <c r="C5" s="551"/>
      <c r="D5" s="551"/>
      <c r="E5" s="551" t="s">
        <v>96</v>
      </c>
      <c r="F5" s="551"/>
      <c r="G5" s="551"/>
      <c r="H5" s="551" t="s">
        <v>218</v>
      </c>
      <c r="I5" s="551"/>
      <c r="J5" s="551"/>
      <c r="K5" s="551" t="s">
        <v>126</v>
      </c>
      <c r="L5" s="551"/>
      <c r="M5" s="551"/>
      <c r="N5" s="551"/>
    </row>
    <row r="6" spans="1:14" ht="43.5" customHeight="1">
      <c r="A6" s="551"/>
      <c r="B6" s="210" t="s">
        <v>221</v>
      </c>
      <c r="C6" s="210" t="s">
        <v>222</v>
      </c>
      <c r="D6" s="210" t="s">
        <v>223</v>
      </c>
      <c r="E6" s="210" t="s">
        <v>221</v>
      </c>
      <c r="F6" s="210" t="s">
        <v>222</v>
      </c>
      <c r="G6" s="210" t="s">
        <v>223</v>
      </c>
      <c r="H6" s="210" t="s">
        <v>221</v>
      </c>
      <c r="I6" s="210" t="s">
        <v>222</v>
      </c>
      <c r="J6" s="210" t="s">
        <v>223</v>
      </c>
      <c r="K6" s="210" t="s">
        <v>221</v>
      </c>
      <c r="L6" s="210" t="s">
        <v>222</v>
      </c>
      <c r="M6" s="210" t="s">
        <v>223</v>
      </c>
      <c r="N6" s="551"/>
    </row>
    <row r="7" spans="1:14" s="119" customFormat="1" ht="16.5" thickBot="1">
      <c r="A7" s="551"/>
      <c r="B7" s="210" t="s">
        <v>224</v>
      </c>
      <c r="C7" s="210" t="s">
        <v>225</v>
      </c>
      <c r="D7" s="210" t="s">
        <v>226</v>
      </c>
      <c r="E7" s="210" t="s">
        <v>224</v>
      </c>
      <c r="F7" s="210" t="s">
        <v>225</v>
      </c>
      <c r="G7" s="210" t="s">
        <v>226</v>
      </c>
      <c r="H7" s="210" t="s">
        <v>224</v>
      </c>
      <c r="I7" s="210" t="s">
        <v>225</v>
      </c>
      <c r="J7" s="210" t="s">
        <v>226</v>
      </c>
      <c r="K7" s="210" t="s">
        <v>224</v>
      </c>
      <c r="L7" s="210" t="s">
        <v>225</v>
      </c>
      <c r="M7" s="210" t="s">
        <v>226</v>
      </c>
      <c r="N7" s="558"/>
    </row>
    <row r="8" spans="1:14" ht="43.5" customHeight="1" thickBot="1">
      <c r="A8" s="132" t="s">
        <v>238</v>
      </c>
      <c r="B8" s="133">
        <v>13</v>
      </c>
      <c r="C8" s="133">
        <v>11</v>
      </c>
      <c r="D8" s="133">
        <f>SUM(B8:C8)</f>
        <v>24</v>
      </c>
      <c r="E8" s="133">
        <v>14</v>
      </c>
      <c r="F8" s="133">
        <v>13</v>
      </c>
      <c r="G8" s="133">
        <f>SUM(E8:F8)</f>
        <v>27</v>
      </c>
      <c r="H8" s="133">
        <v>0</v>
      </c>
      <c r="I8" s="133">
        <v>0</v>
      </c>
      <c r="J8" s="133">
        <v>0</v>
      </c>
      <c r="K8" s="133">
        <f>SUM(B8,E8,H8)</f>
        <v>27</v>
      </c>
      <c r="L8" s="133">
        <f t="shared" ref="L8:M8" si="0">SUM(C8,F8,I8)</f>
        <v>24</v>
      </c>
      <c r="M8" s="133">
        <f t="shared" si="0"/>
        <v>51</v>
      </c>
      <c r="N8" s="222" t="s">
        <v>301</v>
      </c>
    </row>
    <row r="9" spans="1:14" ht="43.5" customHeight="1" thickBot="1">
      <c r="A9" s="134" t="s">
        <v>74</v>
      </c>
      <c r="B9" s="135">
        <f>SUM(B8)</f>
        <v>13</v>
      </c>
      <c r="C9" s="135">
        <f t="shared" ref="C9:M9" si="1">SUM(C8)</f>
        <v>11</v>
      </c>
      <c r="D9" s="135">
        <f t="shared" si="1"/>
        <v>24</v>
      </c>
      <c r="E9" s="135">
        <f t="shared" si="1"/>
        <v>14</v>
      </c>
      <c r="F9" s="135">
        <f t="shared" si="1"/>
        <v>13</v>
      </c>
      <c r="G9" s="135">
        <f t="shared" si="1"/>
        <v>27</v>
      </c>
      <c r="H9" s="135">
        <f t="shared" si="1"/>
        <v>0</v>
      </c>
      <c r="I9" s="135">
        <f t="shared" si="1"/>
        <v>0</v>
      </c>
      <c r="J9" s="135">
        <f t="shared" si="1"/>
        <v>0</v>
      </c>
      <c r="K9" s="135">
        <f t="shared" si="1"/>
        <v>27</v>
      </c>
      <c r="L9" s="135">
        <f t="shared" si="1"/>
        <v>24</v>
      </c>
      <c r="M9" s="135">
        <f t="shared" si="1"/>
        <v>51</v>
      </c>
      <c r="N9" s="223" t="s">
        <v>126</v>
      </c>
    </row>
    <row r="10" spans="1:14" ht="13.5" thickTop="1"/>
  </sheetData>
  <mergeCells count="12">
    <mergeCell ref="A1:N1"/>
    <mergeCell ref="A2:N2"/>
    <mergeCell ref="B4:D4"/>
    <mergeCell ref="E4:G4"/>
    <mergeCell ref="H4:J4"/>
    <mergeCell ref="K4:M4"/>
    <mergeCell ref="A4:A7"/>
    <mergeCell ref="N4:N7"/>
    <mergeCell ref="B5:D5"/>
    <mergeCell ref="E5:G5"/>
    <mergeCell ref="H5:J5"/>
    <mergeCell ref="K5:M5"/>
  </mergeCells>
  <printOptions horizontalCentered="1"/>
  <pageMargins left="0.5" right="0.5" top="1.5" bottom="0.75" header="1" footer="1"/>
  <pageSetup paperSize="9" scale="80" firstPageNumber="161" orientation="landscape" useFirstPageNumber="1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tabColor theme="6" tint="-0.249977111117893"/>
  </sheetPr>
  <dimension ref="A1:Q28"/>
  <sheetViews>
    <sheetView rightToLeft="1" view="pageBreakPreview" zoomScale="80" zoomScaleNormal="75" zoomScaleSheetLayoutView="80" workbookViewId="0">
      <selection activeCell="Q9" sqref="Q9"/>
    </sheetView>
  </sheetViews>
  <sheetFormatPr defaultColWidth="8.7109375" defaultRowHeight="21" customHeight="1"/>
  <cols>
    <col min="1" max="1" width="21.5703125" style="24" customWidth="1"/>
    <col min="2" max="13" width="8.28515625" style="24" customWidth="1"/>
    <col min="14" max="14" width="45.7109375" style="24" customWidth="1"/>
    <col min="15" max="16384" width="8.7109375" style="24"/>
  </cols>
  <sheetData>
    <row r="1" spans="1:17" s="5" customFormat="1" ht="27" customHeight="1">
      <c r="A1" s="580" t="s">
        <v>520</v>
      </c>
      <c r="B1" s="580"/>
      <c r="C1" s="580"/>
      <c r="D1" s="580"/>
      <c r="E1" s="580"/>
      <c r="F1" s="580"/>
      <c r="G1" s="580"/>
      <c r="H1" s="580"/>
      <c r="I1" s="580"/>
      <c r="J1" s="580"/>
      <c r="K1" s="580"/>
      <c r="L1" s="580"/>
      <c r="M1" s="580"/>
      <c r="N1" s="580"/>
    </row>
    <row r="2" spans="1:17" s="5" customFormat="1" ht="22.5" customHeight="1">
      <c r="A2" s="582" t="s">
        <v>521</v>
      </c>
      <c r="B2" s="582"/>
      <c r="C2" s="582"/>
      <c r="D2" s="582"/>
      <c r="E2" s="582"/>
      <c r="F2" s="582"/>
      <c r="G2" s="582"/>
      <c r="H2" s="582"/>
      <c r="I2" s="582"/>
      <c r="J2" s="582"/>
      <c r="K2" s="582"/>
      <c r="L2" s="582"/>
      <c r="M2" s="582"/>
      <c r="N2" s="582"/>
      <c r="O2" s="108"/>
      <c r="P2" s="108"/>
      <c r="Q2" s="108"/>
    </row>
    <row r="3" spans="1:17" s="5" customFormat="1" ht="22.5" customHeight="1" thickBot="1">
      <c r="A3" s="332" t="s">
        <v>458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131" t="s">
        <v>459</v>
      </c>
    </row>
    <row r="4" spans="1:17" ht="17.25" customHeight="1" thickTop="1">
      <c r="A4" s="581" t="s">
        <v>10</v>
      </c>
      <c r="B4" s="581" t="s">
        <v>282</v>
      </c>
      <c r="C4" s="581"/>
      <c r="D4" s="581"/>
      <c r="E4" s="581" t="s">
        <v>283</v>
      </c>
      <c r="F4" s="581"/>
      <c r="G4" s="581"/>
      <c r="H4" s="581" t="s">
        <v>284</v>
      </c>
      <c r="I4" s="581"/>
      <c r="J4" s="581"/>
      <c r="K4" s="581" t="s">
        <v>285</v>
      </c>
      <c r="L4" s="581"/>
      <c r="M4" s="581"/>
      <c r="N4" s="581" t="s">
        <v>146</v>
      </c>
    </row>
    <row r="5" spans="1:17" ht="13.5" customHeight="1">
      <c r="A5" s="574"/>
      <c r="B5" s="574" t="s">
        <v>217</v>
      </c>
      <c r="C5" s="574"/>
      <c r="D5" s="574"/>
      <c r="E5" s="574" t="s">
        <v>286</v>
      </c>
      <c r="F5" s="574"/>
      <c r="G5" s="574"/>
      <c r="H5" s="574" t="s">
        <v>218</v>
      </c>
      <c r="I5" s="574"/>
      <c r="J5" s="574"/>
      <c r="K5" s="574" t="s">
        <v>287</v>
      </c>
      <c r="L5" s="574"/>
      <c r="M5" s="574"/>
      <c r="N5" s="574"/>
    </row>
    <row r="6" spans="1:17" ht="18" customHeight="1">
      <c r="A6" s="574"/>
      <c r="B6" s="189" t="s">
        <v>221</v>
      </c>
      <c r="C6" s="189" t="s">
        <v>222</v>
      </c>
      <c r="D6" s="189" t="s">
        <v>223</v>
      </c>
      <c r="E6" s="189" t="s">
        <v>221</v>
      </c>
      <c r="F6" s="189" t="s">
        <v>222</v>
      </c>
      <c r="G6" s="189" t="s">
        <v>223</v>
      </c>
      <c r="H6" s="189" t="s">
        <v>221</v>
      </c>
      <c r="I6" s="189" t="s">
        <v>222</v>
      </c>
      <c r="J6" s="189" t="s">
        <v>223</v>
      </c>
      <c r="K6" s="189" t="s">
        <v>221</v>
      </c>
      <c r="L6" s="189" t="s">
        <v>222</v>
      </c>
      <c r="M6" s="189" t="s">
        <v>223</v>
      </c>
      <c r="N6" s="574"/>
    </row>
    <row r="7" spans="1:17" ht="17.25" customHeight="1" thickBot="1">
      <c r="A7" s="583"/>
      <c r="B7" s="191" t="s">
        <v>275</v>
      </c>
      <c r="C7" s="191" t="s">
        <v>225</v>
      </c>
      <c r="D7" s="191" t="s">
        <v>226</v>
      </c>
      <c r="E7" s="191" t="s">
        <v>275</v>
      </c>
      <c r="F7" s="191" t="s">
        <v>225</v>
      </c>
      <c r="G7" s="191" t="s">
        <v>226</v>
      </c>
      <c r="H7" s="191" t="s">
        <v>275</v>
      </c>
      <c r="I7" s="191" t="s">
        <v>225</v>
      </c>
      <c r="J7" s="191" t="s">
        <v>226</v>
      </c>
      <c r="K7" s="191" t="s">
        <v>275</v>
      </c>
      <c r="L7" s="191" t="s">
        <v>225</v>
      </c>
      <c r="M7" s="191" t="s">
        <v>226</v>
      </c>
      <c r="N7" s="583"/>
    </row>
    <row r="8" spans="1:17" ht="21" customHeight="1" thickTop="1">
      <c r="A8" s="75" t="s">
        <v>311</v>
      </c>
      <c r="B8" s="347">
        <v>2</v>
      </c>
      <c r="C8" s="347">
        <v>4</v>
      </c>
      <c r="D8" s="347">
        <v>6</v>
      </c>
      <c r="E8" s="347">
        <v>2</v>
      </c>
      <c r="F8" s="347">
        <v>3</v>
      </c>
      <c r="G8" s="347">
        <v>5</v>
      </c>
      <c r="H8" s="347">
        <v>4</v>
      </c>
      <c r="I8" s="347">
        <v>1</v>
      </c>
      <c r="J8" s="347">
        <v>5</v>
      </c>
      <c r="K8" s="347">
        <f>SUM(B8,E8,H8)</f>
        <v>8</v>
      </c>
      <c r="L8" s="347">
        <f>SUM(C8,F8,I8)</f>
        <v>8</v>
      </c>
      <c r="M8" s="347">
        <f>SUM(K8:L8)</f>
        <v>16</v>
      </c>
      <c r="N8" s="198" t="s">
        <v>179</v>
      </c>
    </row>
    <row r="9" spans="1:17" ht="21" customHeight="1">
      <c r="A9" s="75" t="s">
        <v>13</v>
      </c>
      <c r="B9" s="62">
        <v>0</v>
      </c>
      <c r="C9" s="62">
        <v>0</v>
      </c>
      <c r="D9" s="62">
        <v>0</v>
      </c>
      <c r="E9" s="62">
        <v>3</v>
      </c>
      <c r="F9" s="62">
        <v>8</v>
      </c>
      <c r="G9" s="62">
        <v>11</v>
      </c>
      <c r="H9" s="62">
        <v>7</v>
      </c>
      <c r="I9" s="62">
        <v>8</v>
      </c>
      <c r="J9" s="62">
        <v>15</v>
      </c>
      <c r="K9" s="137">
        <f t="shared" ref="K9:K27" si="0">SUM(B9,E9,H9)</f>
        <v>10</v>
      </c>
      <c r="L9" s="137">
        <f t="shared" ref="L9:L27" si="1">SUM(C9,F9,I9)</f>
        <v>16</v>
      </c>
      <c r="M9" s="137">
        <f t="shared" ref="M9:M27" si="2">SUM(K9:L9)</f>
        <v>26</v>
      </c>
      <c r="N9" s="199" t="s">
        <v>147</v>
      </c>
    </row>
    <row r="10" spans="1:17" ht="21" customHeight="1">
      <c r="A10" s="75" t="s">
        <v>312</v>
      </c>
      <c r="B10" s="62">
        <v>0</v>
      </c>
      <c r="C10" s="62">
        <v>0</v>
      </c>
      <c r="D10" s="62">
        <v>0</v>
      </c>
      <c r="E10" s="62">
        <v>1</v>
      </c>
      <c r="F10" s="62">
        <v>5</v>
      </c>
      <c r="G10" s="62">
        <v>6</v>
      </c>
      <c r="H10" s="62">
        <v>0</v>
      </c>
      <c r="I10" s="62">
        <v>0</v>
      </c>
      <c r="J10" s="62">
        <v>0</v>
      </c>
      <c r="K10" s="137">
        <f t="shared" si="0"/>
        <v>1</v>
      </c>
      <c r="L10" s="137">
        <f t="shared" si="1"/>
        <v>5</v>
      </c>
      <c r="M10" s="137">
        <f t="shared" si="2"/>
        <v>6</v>
      </c>
      <c r="N10" s="199" t="s">
        <v>346</v>
      </c>
    </row>
    <row r="11" spans="1:17" ht="21" customHeight="1">
      <c r="A11" s="75" t="s">
        <v>6</v>
      </c>
      <c r="B11" s="62">
        <v>7</v>
      </c>
      <c r="C11" s="62">
        <v>2</v>
      </c>
      <c r="D11" s="62">
        <v>9</v>
      </c>
      <c r="E11" s="62">
        <v>32</v>
      </c>
      <c r="F11" s="62">
        <v>10</v>
      </c>
      <c r="G11" s="62">
        <v>42</v>
      </c>
      <c r="H11" s="62">
        <v>6</v>
      </c>
      <c r="I11" s="62">
        <v>2</v>
      </c>
      <c r="J11" s="62">
        <v>8</v>
      </c>
      <c r="K11" s="137">
        <f t="shared" si="0"/>
        <v>45</v>
      </c>
      <c r="L11" s="137">
        <f t="shared" si="1"/>
        <v>14</v>
      </c>
      <c r="M11" s="137">
        <f t="shared" si="2"/>
        <v>59</v>
      </c>
      <c r="N11" s="199" t="s">
        <v>150</v>
      </c>
    </row>
    <row r="12" spans="1:17" ht="21" customHeight="1">
      <c r="A12" s="75" t="s">
        <v>16</v>
      </c>
      <c r="B12" s="62">
        <v>5</v>
      </c>
      <c r="C12" s="62">
        <v>6</v>
      </c>
      <c r="D12" s="62">
        <v>11</v>
      </c>
      <c r="E12" s="62">
        <v>15</v>
      </c>
      <c r="F12" s="62">
        <v>19</v>
      </c>
      <c r="G12" s="62">
        <v>34</v>
      </c>
      <c r="H12" s="62">
        <v>12</v>
      </c>
      <c r="I12" s="62">
        <v>6</v>
      </c>
      <c r="J12" s="62">
        <v>18</v>
      </c>
      <c r="K12" s="137">
        <f t="shared" si="0"/>
        <v>32</v>
      </c>
      <c r="L12" s="137">
        <f t="shared" si="1"/>
        <v>31</v>
      </c>
      <c r="M12" s="137">
        <f t="shared" si="2"/>
        <v>63</v>
      </c>
      <c r="N12" s="199" t="s">
        <v>197</v>
      </c>
    </row>
    <row r="13" spans="1:17" ht="21" customHeight="1">
      <c r="A13" s="75" t="s">
        <v>17</v>
      </c>
      <c r="B13" s="62">
        <v>0</v>
      </c>
      <c r="C13" s="62">
        <v>0</v>
      </c>
      <c r="D13" s="62">
        <v>0</v>
      </c>
      <c r="E13" s="62">
        <v>2</v>
      </c>
      <c r="F13" s="62">
        <v>4</v>
      </c>
      <c r="G13" s="62">
        <v>6</v>
      </c>
      <c r="H13" s="62">
        <v>2</v>
      </c>
      <c r="I13" s="62">
        <v>1</v>
      </c>
      <c r="J13" s="62">
        <v>3</v>
      </c>
      <c r="K13" s="137">
        <f t="shared" si="0"/>
        <v>4</v>
      </c>
      <c r="L13" s="137">
        <f t="shared" si="1"/>
        <v>5</v>
      </c>
      <c r="M13" s="137">
        <f t="shared" si="2"/>
        <v>9</v>
      </c>
      <c r="N13" s="199" t="s">
        <v>198</v>
      </c>
    </row>
    <row r="14" spans="1:17" ht="21" customHeight="1">
      <c r="A14" s="75" t="s">
        <v>7</v>
      </c>
      <c r="B14" s="62">
        <v>0</v>
      </c>
      <c r="C14" s="62">
        <v>0</v>
      </c>
      <c r="D14" s="62">
        <v>0</v>
      </c>
      <c r="E14" s="62">
        <v>9</v>
      </c>
      <c r="F14" s="62">
        <v>20</v>
      </c>
      <c r="G14" s="62">
        <v>29</v>
      </c>
      <c r="H14" s="62">
        <v>13</v>
      </c>
      <c r="I14" s="62">
        <v>11</v>
      </c>
      <c r="J14" s="62">
        <v>24</v>
      </c>
      <c r="K14" s="137">
        <f t="shared" si="0"/>
        <v>22</v>
      </c>
      <c r="L14" s="137">
        <f t="shared" si="1"/>
        <v>31</v>
      </c>
      <c r="M14" s="137">
        <f t="shared" si="2"/>
        <v>53</v>
      </c>
      <c r="N14" s="199" t="s">
        <v>102</v>
      </c>
    </row>
    <row r="15" spans="1:17" ht="21" customHeight="1">
      <c r="A15" s="75" t="s">
        <v>18</v>
      </c>
      <c r="B15" s="62">
        <v>2</v>
      </c>
      <c r="C15" s="62">
        <v>5</v>
      </c>
      <c r="D15" s="62">
        <v>7</v>
      </c>
      <c r="E15" s="62">
        <v>7</v>
      </c>
      <c r="F15" s="62">
        <v>26</v>
      </c>
      <c r="G15" s="62">
        <v>33</v>
      </c>
      <c r="H15" s="62">
        <v>5</v>
      </c>
      <c r="I15" s="62">
        <v>6</v>
      </c>
      <c r="J15" s="62">
        <v>11</v>
      </c>
      <c r="K15" s="137">
        <f t="shared" si="0"/>
        <v>14</v>
      </c>
      <c r="L15" s="137">
        <f t="shared" si="1"/>
        <v>37</v>
      </c>
      <c r="M15" s="137">
        <f t="shared" si="2"/>
        <v>51</v>
      </c>
      <c r="N15" s="199" t="s">
        <v>199</v>
      </c>
    </row>
    <row r="16" spans="1:17" ht="21" customHeight="1">
      <c r="A16" s="75" t="s">
        <v>310</v>
      </c>
      <c r="B16" s="62">
        <v>0</v>
      </c>
      <c r="C16" s="62">
        <v>0</v>
      </c>
      <c r="D16" s="62">
        <v>0</v>
      </c>
      <c r="E16" s="62">
        <v>2</v>
      </c>
      <c r="F16" s="62">
        <v>3</v>
      </c>
      <c r="G16" s="62">
        <v>5</v>
      </c>
      <c r="H16" s="62">
        <v>0</v>
      </c>
      <c r="I16" s="62">
        <v>0</v>
      </c>
      <c r="J16" s="62">
        <v>0</v>
      </c>
      <c r="K16" s="137">
        <f t="shared" si="0"/>
        <v>2</v>
      </c>
      <c r="L16" s="137">
        <f t="shared" si="1"/>
        <v>3</v>
      </c>
      <c r="M16" s="137">
        <f t="shared" si="2"/>
        <v>5</v>
      </c>
      <c r="N16" s="181" t="s">
        <v>325</v>
      </c>
    </row>
    <row r="17" spans="1:14" ht="21" customHeight="1">
      <c r="A17" s="75" t="s">
        <v>19</v>
      </c>
      <c r="B17" s="62">
        <v>11</v>
      </c>
      <c r="C17" s="62">
        <v>17</v>
      </c>
      <c r="D17" s="62">
        <v>28</v>
      </c>
      <c r="E17" s="62">
        <v>12</v>
      </c>
      <c r="F17" s="62">
        <v>7</v>
      </c>
      <c r="G17" s="62">
        <v>19</v>
      </c>
      <c r="H17" s="62">
        <v>6</v>
      </c>
      <c r="I17" s="62">
        <v>2</v>
      </c>
      <c r="J17" s="62">
        <v>8</v>
      </c>
      <c r="K17" s="137">
        <f t="shared" si="0"/>
        <v>29</v>
      </c>
      <c r="L17" s="137">
        <f t="shared" si="1"/>
        <v>26</v>
      </c>
      <c r="M17" s="137">
        <f t="shared" si="2"/>
        <v>55</v>
      </c>
      <c r="N17" s="181" t="s">
        <v>180</v>
      </c>
    </row>
    <row r="18" spans="1:14" ht="21" customHeight="1">
      <c r="A18" s="75" t="s">
        <v>75</v>
      </c>
      <c r="B18" s="62">
        <v>0</v>
      </c>
      <c r="C18" s="62">
        <v>0</v>
      </c>
      <c r="D18" s="62">
        <v>0</v>
      </c>
      <c r="E18" s="62">
        <v>11</v>
      </c>
      <c r="F18" s="62">
        <v>13</v>
      </c>
      <c r="G18" s="62">
        <v>24</v>
      </c>
      <c r="H18" s="62">
        <v>3</v>
      </c>
      <c r="I18" s="62">
        <v>7</v>
      </c>
      <c r="J18" s="62">
        <v>10</v>
      </c>
      <c r="K18" s="137">
        <f t="shared" si="0"/>
        <v>14</v>
      </c>
      <c r="L18" s="137">
        <f t="shared" si="1"/>
        <v>20</v>
      </c>
      <c r="M18" s="137">
        <f t="shared" si="2"/>
        <v>34</v>
      </c>
      <c r="N18" s="181" t="s">
        <v>324</v>
      </c>
    </row>
    <row r="19" spans="1:14" ht="21" customHeight="1">
      <c r="A19" s="75" t="s">
        <v>76</v>
      </c>
      <c r="B19" s="62">
        <v>0</v>
      </c>
      <c r="C19" s="62">
        <v>3</v>
      </c>
      <c r="D19" s="62">
        <v>3</v>
      </c>
      <c r="E19" s="62">
        <v>25</v>
      </c>
      <c r="F19" s="62">
        <v>36</v>
      </c>
      <c r="G19" s="62">
        <v>61</v>
      </c>
      <c r="H19" s="62">
        <v>31</v>
      </c>
      <c r="I19" s="62">
        <v>18</v>
      </c>
      <c r="J19" s="62">
        <v>49</v>
      </c>
      <c r="K19" s="137">
        <f t="shared" si="0"/>
        <v>56</v>
      </c>
      <c r="L19" s="137">
        <f t="shared" si="1"/>
        <v>57</v>
      </c>
      <c r="M19" s="137">
        <f t="shared" si="2"/>
        <v>113</v>
      </c>
      <c r="N19" s="181" t="s">
        <v>323</v>
      </c>
    </row>
    <row r="20" spans="1:14" ht="21" customHeight="1">
      <c r="A20" s="75" t="s">
        <v>69</v>
      </c>
      <c r="B20" s="62">
        <v>0</v>
      </c>
      <c r="C20" s="62">
        <v>0</v>
      </c>
      <c r="D20" s="62">
        <v>0</v>
      </c>
      <c r="E20" s="62">
        <v>0</v>
      </c>
      <c r="F20" s="62">
        <v>2</v>
      </c>
      <c r="G20" s="62">
        <v>2</v>
      </c>
      <c r="H20" s="62">
        <v>0</v>
      </c>
      <c r="I20" s="62">
        <v>0</v>
      </c>
      <c r="J20" s="62">
        <v>0</v>
      </c>
      <c r="K20" s="137">
        <f t="shared" si="0"/>
        <v>0</v>
      </c>
      <c r="L20" s="137">
        <f t="shared" si="1"/>
        <v>2</v>
      </c>
      <c r="M20" s="137">
        <f t="shared" si="2"/>
        <v>2</v>
      </c>
      <c r="N20" s="199" t="s">
        <v>200</v>
      </c>
    </row>
    <row r="21" spans="1:14" ht="21" customHeight="1">
      <c r="A21" s="75" t="s">
        <v>22</v>
      </c>
      <c r="B21" s="62">
        <v>0</v>
      </c>
      <c r="C21" s="62">
        <v>0</v>
      </c>
      <c r="D21" s="62">
        <v>0</v>
      </c>
      <c r="E21" s="62">
        <v>15</v>
      </c>
      <c r="F21" s="62">
        <v>8</v>
      </c>
      <c r="G21" s="62">
        <v>23</v>
      </c>
      <c r="H21" s="62">
        <v>1</v>
      </c>
      <c r="I21" s="62">
        <v>1</v>
      </c>
      <c r="J21" s="62">
        <v>2</v>
      </c>
      <c r="K21" s="137">
        <f t="shared" si="0"/>
        <v>16</v>
      </c>
      <c r="L21" s="137">
        <f t="shared" si="1"/>
        <v>9</v>
      </c>
      <c r="M21" s="137">
        <f t="shared" si="2"/>
        <v>25</v>
      </c>
      <c r="N21" s="199" t="s">
        <v>201</v>
      </c>
    </row>
    <row r="22" spans="1:14" ht="21" customHeight="1">
      <c r="A22" s="75" t="s">
        <v>20</v>
      </c>
      <c r="B22" s="62">
        <v>0</v>
      </c>
      <c r="C22" s="62">
        <v>1</v>
      </c>
      <c r="D22" s="62">
        <v>1</v>
      </c>
      <c r="E22" s="62">
        <v>30</v>
      </c>
      <c r="F22" s="62">
        <v>27</v>
      </c>
      <c r="G22" s="62">
        <v>57</v>
      </c>
      <c r="H22" s="62">
        <v>16</v>
      </c>
      <c r="I22" s="62">
        <v>10</v>
      </c>
      <c r="J22" s="62">
        <v>26</v>
      </c>
      <c r="K22" s="137">
        <f t="shared" si="0"/>
        <v>46</v>
      </c>
      <c r="L22" s="137">
        <f t="shared" si="1"/>
        <v>38</v>
      </c>
      <c r="M22" s="137">
        <f t="shared" si="2"/>
        <v>84</v>
      </c>
      <c r="N22" s="199" t="s">
        <v>156</v>
      </c>
    </row>
    <row r="23" spans="1:14" ht="21" customHeight="1">
      <c r="A23" s="75" t="s">
        <v>37</v>
      </c>
      <c r="B23" s="62">
        <v>0</v>
      </c>
      <c r="C23" s="62">
        <v>0</v>
      </c>
      <c r="D23" s="62">
        <v>0</v>
      </c>
      <c r="E23" s="62">
        <v>1</v>
      </c>
      <c r="F23" s="62">
        <v>1</v>
      </c>
      <c r="G23" s="62">
        <v>2</v>
      </c>
      <c r="H23" s="62">
        <v>0</v>
      </c>
      <c r="I23" s="62">
        <v>0</v>
      </c>
      <c r="J23" s="62">
        <v>0</v>
      </c>
      <c r="K23" s="137">
        <f t="shared" si="0"/>
        <v>1</v>
      </c>
      <c r="L23" s="137">
        <f t="shared" si="1"/>
        <v>1</v>
      </c>
      <c r="M23" s="137">
        <f t="shared" si="2"/>
        <v>2</v>
      </c>
      <c r="N23" s="200" t="s">
        <v>157</v>
      </c>
    </row>
    <row r="24" spans="1:14" ht="21" customHeight="1">
      <c r="A24" s="75" t="s">
        <v>62</v>
      </c>
      <c r="B24" s="62">
        <v>1</v>
      </c>
      <c r="C24" s="62">
        <v>2</v>
      </c>
      <c r="D24" s="62">
        <v>3</v>
      </c>
      <c r="E24" s="62">
        <v>8</v>
      </c>
      <c r="F24" s="62">
        <v>6</v>
      </c>
      <c r="G24" s="62">
        <v>14</v>
      </c>
      <c r="H24" s="62">
        <v>5</v>
      </c>
      <c r="I24" s="62">
        <v>9</v>
      </c>
      <c r="J24" s="62">
        <v>14</v>
      </c>
      <c r="K24" s="137">
        <f t="shared" si="0"/>
        <v>14</v>
      </c>
      <c r="L24" s="137">
        <f t="shared" si="1"/>
        <v>17</v>
      </c>
      <c r="M24" s="137">
        <f t="shared" si="2"/>
        <v>31</v>
      </c>
      <c r="N24" s="199" t="s">
        <v>158</v>
      </c>
    </row>
    <row r="25" spans="1:14" ht="21" customHeight="1">
      <c r="A25" s="75" t="s">
        <v>8</v>
      </c>
      <c r="B25" s="62">
        <v>0</v>
      </c>
      <c r="C25" s="62">
        <v>0</v>
      </c>
      <c r="D25" s="62">
        <v>0</v>
      </c>
      <c r="E25" s="62">
        <v>1</v>
      </c>
      <c r="F25" s="62">
        <v>1</v>
      </c>
      <c r="G25" s="62">
        <v>2</v>
      </c>
      <c r="H25" s="62">
        <v>0</v>
      </c>
      <c r="I25" s="62">
        <v>0</v>
      </c>
      <c r="J25" s="62">
        <v>0</v>
      </c>
      <c r="K25" s="137">
        <f t="shared" si="0"/>
        <v>1</v>
      </c>
      <c r="L25" s="137">
        <f t="shared" si="1"/>
        <v>1</v>
      </c>
      <c r="M25" s="137">
        <f t="shared" si="2"/>
        <v>2</v>
      </c>
      <c r="N25" s="199" t="s">
        <v>159</v>
      </c>
    </row>
    <row r="26" spans="1:14" ht="21" customHeight="1" thickBot="1">
      <c r="A26" s="196" t="s">
        <v>228</v>
      </c>
      <c r="B26" s="59">
        <v>0</v>
      </c>
      <c r="C26" s="59">
        <v>0</v>
      </c>
      <c r="D26" s="59">
        <v>0</v>
      </c>
      <c r="E26" s="59">
        <v>1</v>
      </c>
      <c r="F26" s="59">
        <v>3</v>
      </c>
      <c r="G26" s="59">
        <v>4</v>
      </c>
      <c r="H26" s="59">
        <v>7</v>
      </c>
      <c r="I26" s="59">
        <v>0</v>
      </c>
      <c r="J26" s="59">
        <v>7</v>
      </c>
      <c r="K26" s="347">
        <f t="shared" si="0"/>
        <v>8</v>
      </c>
      <c r="L26" s="347">
        <f t="shared" si="1"/>
        <v>3</v>
      </c>
      <c r="M26" s="347">
        <f t="shared" si="2"/>
        <v>11</v>
      </c>
      <c r="N26" s="201" t="s">
        <v>322</v>
      </c>
    </row>
    <row r="27" spans="1:14" ht="21" customHeight="1" thickTop="1" thickBot="1">
      <c r="A27" s="193" t="s">
        <v>9</v>
      </c>
      <c r="B27" s="70">
        <f>SUM(B8:B26)</f>
        <v>28</v>
      </c>
      <c r="C27" s="70">
        <f t="shared" ref="C27:J27" si="3">SUM(C8:C26)</f>
        <v>40</v>
      </c>
      <c r="D27" s="70">
        <f t="shared" si="3"/>
        <v>68</v>
      </c>
      <c r="E27" s="70">
        <f t="shared" si="3"/>
        <v>177</v>
      </c>
      <c r="F27" s="70">
        <f t="shared" si="3"/>
        <v>202</v>
      </c>
      <c r="G27" s="70">
        <f t="shared" si="3"/>
        <v>379</v>
      </c>
      <c r="H27" s="70">
        <f t="shared" si="3"/>
        <v>118</v>
      </c>
      <c r="I27" s="70">
        <f t="shared" si="3"/>
        <v>82</v>
      </c>
      <c r="J27" s="70">
        <f t="shared" si="3"/>
        <v>200</v>
      </c>
      <c r="K27" s="348">
        <f t="shared" si="0"/>
        <v>323</v>
      </c>
      <c r="L27" s="348">
        <f t="shared" si="1"/>
        <v>324</v>
      </c>
      <c r="M27" s="348">
        <f t="shared" si="2"/>
        <v>647</v>
      </c>
      <c r="N27" s="202" t="s">
        <v>335</v>
      </c>
    </row>
    <row r="28" spans="1:14" ht="21" customHeight="1" thickTop="1"/>
  </sheetData>
  <mergeCells count="12">
    <mergeCell ref="A1:N1"/>
    <mergeCell ref="B4:D4"/>
    <mergeCell ref="E4:G4"/>
    <mergeCell ref="H4:J4"/>
    <mergeCell ref="K4:M4"/>
    <mergeCell ref="A2:N2"/>
    <mergeCell ref="A4:A7"/>
    <mergeCell ref="N4:N7"/>
    <mergeCell ref="B5:D5"/>
    <mergeCell ref="E5:G5"/>
    <mergeCell ref="H5:J5"/>
    <mergeCell ref="K5:M5"/>
  </mergeCells>
  <phoneticPr fontId="6" type="noConversion"/>
  <printOptions horizontalCentered="1"/>
  <pageMargins left="0.5" right="0.5" top="1.5" bottom="0.5" header="1" footer="1"/>
  <pageSetup paperSize="9" scale="80" firstPageNumber="161" orientation="landscape" useFirstPageNumber="1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theme="6" tint="-0.249977111117893"/>
  </sheetPr>
  <dimension ref="A1:Q10"/>
  <sheetViews>
    <sheetView rightToLeft="1" view="pageBreakPreview" zoomScale="80" zoomScaleNormal="75" zoomScaleSheetLayoutView="80" workbookViewId="0">
      <selection activeCell="Q5" sqref="Q5"/>
    </sheetView>
  </sheetViews>
  <sheetFormatPr defaultColWidth="8.7109375" defaultRowHeight="21" customHeight="1"/>
  <cols>
    <col min="1" max="1" width="21.5703125" style="24" customWidth="1"/>
    <col min="2" max="13" width="8.28515625" style="24" customWidth="1"/>
    <col min="14" max="14" width="45.7109375" style="24" customWidth="1"/>
    <col min="15" max="16384" width="8.7109375" style="24"/>
  </cols>
  <sheetData>
    <row r="1" spans="1:17" s="5" customFormat="1" ht="27" customHeight="1">
      <c r="A1" s="580" t="s">
        <v>522</v>
      </c>
      <c r="B1" s="580"/>
      <c r="C1" s="580"/>
      <c r="D1" s="580"/>
      <c r="E1" s="580"/>
      <c r="F1" s="580"/>
      <c r="G1" s="580"/>
      <c r="H1" s="580"/>
      <c r="I1" s="580"/>
      <c r="J1" s="580"/>
      <c r="K1" s="580"/>
      <c r="L1" s="580"/>
      <c r="M1" s="580"/>
      <c r="N1" s="580"/>
    </row>
    <row r="2" spans="1:17" s="5" customFormat="1" ht="48" customHeight="1">
      <c r="A2" s="584" t="s">
        <v>523</v>
      </c>
      <c r="B2" s="584"/>
      <c r="C2" s="584"/>
      <c r="D2" s="584"/>
      <c r="E2" s="584"/>
      <c r="F2" s="584"/>
      <c r="G2" s="584"/>
      <c r="H2" s="584"/>
      <c r="I2" s="584"/>
      <c r="J2" s="584"/>
      <c r="K2" s="584"/>
      <c r="L2" s="584"/>
      <c r="M2" s="584"/>
      <c r="N2" s="584"/>
      <c r="O2" s="108"/>
      <c r="P2" s="108"/>
      <c r="Q2" s="108"/>
    </row>
    <row r="3" spans="1:17" s="5" customFormat="1" ht="22.5" customHeight="1" thickBot="1">
      <c r="A3" s="332" t="s">
        <v>460</v>
      </c>
      <c r="B3" s="342"/>
      <c r="C3" s="342"/>
      <c r="D3" s="342"/>
      <c r="E3" s="342"/>
      <c r="F3" s="342"/>
      <c r="G3" s="342"/>
      <c r="H3" s="342"/>
      <c r="I3" s="342"/>
      <c r="J3" s="342"/>
      <c r="K3" s="342"/>
      <c r="L3" s="342"/>
      <c r="M3" s="342"/>
      <c r="N3" s="131" t="s">
        <v>461</v>
      </c>
    </row>
    <row r="4" spans="1:17" ht="30.75" customHeight="1" thickTop="1">
      <c r="A4" s="581" t="s">
        <v>10</v>
      </c>
      <c r="B4" s="581" t="s">
        <v>282</v>
      </c>
      <c r="C4" s="581"/>
      <c r="D4" s="581"/>
      <c r="E4" s="581" t="s">
        <v>283</v>
      </c>
      <c r="F4" s="581"/>
      <c r="G4" s="581"/>
      <c r="H4" s="581" t="s">
        <v>284</v>
      </c>
      <c r="I4" s="581"/>
      <c r="J4" s="581"/>
      <c r="K4" s="581" t="s">
        <v>285</v>
      </c>
      <c r="L4" s="581"/>
      <c r="M4" s="581"/>
      <c r="N4" s="581" t="s">
        <v>146</v>
      </c>
    </row>
    <row r="5" spans="1:17" ht="30.75" customHeight="1">
      <c r="A5" s="574"/>
      <c r="B5" s="574" t="s">
        <v>217</v>
      </c>
      <c r="C5" s="574"/>
      <c r="D5" s="574"/>
      <c r="E5" s="574" t="s">
        <v>286</v>
      </c>
      <c r="F5" s="574"/>
      <c r="G5" s="574"/>
      <c r="H5" s="574" t="s">
        <v>218</v>
      </c>
      <c r="I5" s="574"/>
      <c r="J5" s="574"/>
      <c r="K5" s="574" t="s">
        <v>287</v>
      </c>
      <c r="L5" s="574"/>
      <c r="M5" s="574"/>
      <c r="N5" s="574"/>
    </row>
    <row r="6" spans="1:17" ht="30.75" customHeight="1">
      <c r="A6" s="574"/>
      <c r="B6" s="341" t="s">
        <v>221</v>
      </c>
      <c r="C6" s="341" t="s">
        <v>222</v>
      </c>
      <c r="D6" s="341" t="s">
        <v>223</v>
      </c>
      <c r="E6" s="341" t="s">
        <v>221</v>
      </c>
      <c r="F6" s="341" t="s">
        <v>222</v>
      </c>
      <c r="G6" s="341" t="s">
        <v>223</v>
      </c>
      <c r="H6" s="341" t="s">
        <v>221</v>
      </c>
      <c r="I6" s="341" t="s">
        <v>222</v>
      </c>
      <c r="J6" s="341" t="s">
        <v>223</v>
      </c>
      <c r="K6" s="341" t="s">
        <v>221</v>
      </c>
      <c r="L6" s="341" t="s">
        <v>222</v>
      </c>
      <c r="M6" s="341" t="s">
        <v>223</v>
      </c>
      <c r="N6" s="574"/>
    </row>
    <row r="7" spans="1:17" ht="30.75" customHeight="1" thickBot="1">
      <c r="A7" s="574"/>
      <c r="B7" s="385" t="s">
        <v>275</v>
      </c>
      <c r="C7" s="385" t="s">
        <v>225</v>
      </c>
      <c r="D7" s="385" t="s">
        <v>226</v>
      </c>
      <c r="E7" s="385" t="s">
        <v>275</v>
      </c>
      <c r="F7" s="385" t="s">
        <v>225</v>
      </c>
      <c r="G7" s="385" t="s">
        <v>226</v>
      </c>
      <c r="H7" s="385" t="s">
        <v>275</v>
      </c>
      <c r="I7" s="385" t="s">
        <v>225</v>
      </c>
      <c r="J7" s="385" t="s">
        <v>226</v>
      </c>
      <c r="K7" s="385" t="s">
        <v>275</v>
      </c>
      <c r="L7" s="385" t="s">
        <v>225</v>
      </c>
      <c r="M7" s="385" t="s">
        <v>226</v>
      </c>
      <c r="N7" s="574"/>
    </row>
    <row r="8" spans="1:17" ht="42" customHeight="1">
      <c r="A8" s="420" t="s">
        <v>369</v>
      </c>
      <c r="B8" s="136">
        <v>0</v>
      </c>
      <c r="C8" s="136">
        <v>0</v>
      </c>
      <c r="D8" s="136">
        <v>0</v>
      </c>
      <c r="E8" s="136">
        <v>5</v>
      </c>
      <c r="F8" s="136">
        <v>6</v>
      </c>
      <c r="G8" s="136">
        <f>SUM(E8:F8)</f>
        <v>11</v>
      </c>
      <c r="H8" s="136">
        <v>0</v>
      </c>
      <c r="I8" s="136">
        <v>0</v>
      </c>
      <c r="J8" s="136">
        <v>0</v>
      </c>
      <c r="K8" s="136">
        <f>SUM(B8,E8,H8)</f>
        <v>5</v>
      </c>
      <c r="L8" s="136">
        <f>SUM(C8,F8,I8)</f>
        <v>6</v>
      </c>
      <c r="M8" s="136">
        <f>SUM(K8:L8)</f>
        <v>11</v>
      </c>
      <c r="N8" s="466" t="s">
        <v>462</v>
      </c>
    </row>
    <row r="9" spans="1:17" ht="39" customHeight="1" thickBot="1">
      <c r="A9" s="416" t="s">
        <v>9</v>
      </c>
      <c r="B9" s="417">
        <f t="shared" ref="B9:J9" si="0">SUM(B8:B8)</f>
        <v>0</v>
      </c>
      <c r="C9" s="417">
        <f t="shared" si="0"/>
        <v>0</v>
      </c>
      <c r="D9" s="417">
        <f t="shared" si="0"/>
        <v>0</v>
      </c>
      <c r="E9" s="417">
        <f t="shared" si="0"/>
        <v>5</v>
      </c>
      <c r="F9" s="417">
        <f t="shared" si="0"/>
        <v>6</v>
      </c>
      <c r="G9" s="417">
        <f t="shared" si="0"/>
        <v>11</v>
      </c>
      <c r="H9" s="417">
        <f t="shared" si="0"/>
        <v>0</v>
      </c>
      <c r="I9" s="417">
        <f t="shared" si="0"/>
        <v>0</v>
      </c>
      <c r="J9" s="417">
        <f t="shared" si="0"/>
        <v>0</v>
      </c>
      <c r="K9" s="418">
        <f t="shared" ref="K9:L9" si="1">SUM(B9,E9,H9)</f>
        <v>5</v>
      </c>
      <c r="L9" s="418">
        <f t="shared" si="1"/>
        <v>6</v>
      </c>
      <c r="M9" s="418">
        <f t="shared" ref="M9" si="2">SUM(K9:L9)</f>
        <v>11</v>
      </c>
      <c r="N9" s="419" t="s">
        <v>335</v>
      </c>
    </row>
    <row r="10" spans="1:17" ht="21" customHeight="1" thickTop="1"/>
  </sheetData>
  <mergeCells count="12">
    <mergeCell ref="H5:J5"/>
    <mergeCell ref="K5:M5"/>
    <mergeCell ref="A1:N1"/>
    <mergeCell ref="A2:N2"/>
    <mergeCell ref="A4:A7"/>
    <mergeCell ref="B4:D4"/>
    <mergeCell ref="E4:G4"/>
    <mergeCell ref="H4:J4"/>
    <mergeCell ref="K4:M4"/>
    <mergeCell ref="N4:N7"/>
    <mergeCell ref="B5:D5"/>
    <mergeCell ref="E5:G5"/>
  </mergeCells>
  <printOptions horizontalCentered="1"/>
  <pageMargins left="0.5" right="0.5" top="1.5" bottom="0.5" header="1" footer="1"/>
  <pageSetup paperSize="9" scale="80" firstPageNumber="161" orientation="landscape" useFirstPageNumber="1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tabColor theme="9" tint="-0.249977111117893"/>
  </sheetPr>
  <dimension ref="A1:Q22"/>
  <sheetViews>
    <sheetView rightToLeft="1" view="pageBreakPreview" zoomScale="80" zoomScaleSheetLayoutView="80" workbookViewId="0">
      <selection activeCell="R8" sqref="R8"/>
    </sheetView>
  </sheetViews>
  <sheetFormatPr defaultRowHeight="12.75"/>
  <cols>
    <col min="1" max="1" width="25.28515625" customWidth="1"/>
    <col min="2" max="13" width="8.85546875" customWidth="1"/>
    <col min="14" max="14" width="34" customWidth="1"/>
  </cols>
  <sheetData>
    <row r="1" spans="1:17" ht="26.25" customHeight="1">
      <c r="A1" s="560" t="s">
        <v>524</v>
      </c>
      <c r="B1" s="560"/>
      <c r="C1" s="560"/>
      <c r="D1" s="560"/>
      <c r="E1" s="560"/>
      <c r="F1" s="560"/>
      <c r="G1" s="560"/>
      <c r="H1" s="560"/>
      <c r="I1" s="560"/>
      <c r="J1" s="560"/>
      <c r="K1" s="560"/>
      <c r="L1" s="560"/>
      <c r="M1" s="560"/>
      <c r="N1" s="560"/>
    </row>
    <row r="2" spans="1:17" ht="44.25" customHeight="1">
      <c r="A2" s="584" t="s">
        <v>525</v>
      </c>
      <c r="B2" s="584"/>
      <c r="C2" s="584"/>
      <c r="D2" s="584"/>
      <c r="E2" s="584"/>
      <c r="F2" s="584"/>
      <c r="G2" s="584"/>
      <c r="H2" s="584"/>
      <c r="I2" s="584"/>
      <c r="J2" s="584"/>
      <c r="K2" s="584"/>
      <c r="L2" s="584"/>
      <c r="M2" s="584"/>
      <c r="N2" s="584"/>
      <c r="O2" s="106"/>
      <c r="P2" s="106"/>
      <c r="Q2" s="106"/>
    </row>
    <row r="3" spans="1:17" ht="20.100000000000001" customHeight="1" thickBot="1">
      <c r="A3" s="84" t="s">
        <v>463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163" t="s">
        <v>464</v>
      </c>
    </row>
    <row r="4" spans="1:17" ht="20.100000000000001" customHeight="1" thickTop="1">
      <c r="A4" s="585" t="s">
        <v>10</v>
      </c>
      <c r="B4" s="585" t="s">
        <v>3</v>
      </c>
      <c r="C4" s="585"/>
      <c r="D4" s="585"/>
      <c r="E4" s="585" t="s">
        <v>4</v>
      </c>
      <c r="F4" s="585"/>
      <c r="G4" s="585"/>
      <c r="H4" s="585" t="s">
        <v>216</v>
      </c>
      <c r="I4" s="585"/>
      <c r="J4" s="585"/>
      <c r="K4" s="585" t="s">
        <v>215</v>
      </c>
      <c r="L4" s="585"/>
      <c r="M4" s="585"/>
      <c r="N4" s="585" t="s">
        <v>146</v>
      </c>
    </row>
    <row r="5" spans="1:17" ht="20.100000000000001" customHeight="1">
      <c r="A5" s="551"/>
      <c r="B5" s="551" t="s">
        <v>217</v>
      </c>
      <c r="C5" s="551"/>
      <c r="D5" s="551"/>
      <c r="E5" s="551" t="s">
        <v>96</v>
      </c>
      <c r="F5" s="551"/>
      <c r="G5" s="551"/>
      <c r="H5" s="551" t="s">
        <v>218</v>
      </c>
      <c r="I5" s="551"/>
      <c r="J5" s="551"/>
      <c r="K5" s="551" t="s">
        <v>126</v>
      </c>
      <c r="L5" s="551"/>
      <c r="M5" s="551"/>
      <c r="N5" s="551"/>
    </row>
    <row r="6" spans="1:17" ht="20.100000000000001" customHeight="1">
      <c r="A6" s="551"/>
      <c r="B6" s="326" t="s">
        <v>221</v>
      </c>
      <c r="C6" s="326" t="s">
        <v>222</v>
      </c>
      <c r="D6" s="326" t="s">
        <v>223</v>
      </c>
      <c r="E6" s="326" t="s">
        <v>221</v>
      </c>
      <c r="F6" s="326" t="s">
        <v>222</v>
      </c>
      <c r="G6" s="326" t="s">
        <v>223</v>
      </c>
      <c r="H6" s="326" t="s">
        <v>221</v>
      </c>
      <c r="I6" s="326" t="s">
        <v>222</v>
      </c>
      <c r="J6" s="326" t="s">
        <v>223</v>
      </c>
      <c r="K6" s="326" t="s">
        <v>221</v>
      </c>
      <c r="L6" s="326" t="s">
        <v>222</v>
      </c>
      <c r="M6" s="326" t="s">
        <v>223</v>
      </c>
      <c r="N6" s="551"/>
    </row>
    <row r="7" spans="1:17" ht="27.75" customHeight="1" thickBot="1">
      <c r="A7" s="558"/>
      <c r="B7" s="327" t="s">
        <v>224</v>
      </c>
      <c r="C7" s="327" t="s">
        <v>225</v>
      </c>
      <c r="D7" s="327" t="s">
        <v>226</v>
      </c>
      <c r="E7" s="327" t="s">
        <v>224</v>
      </c>
      <c r="F7" s="349" t="s">
        <v>225</v>
      </c>
      <c r="G7" s="327" t="s">
        <v>226</v>
      </c>
      <c r="H7" s="327" t="s">
        <v>224</v>
      </c>
      <c r="I7" s="327" t="s">
        <v>225</v>
      </c>
      <c r="J7" s="327" t="s">
        <v>226</v>
      </c>
      <c r="K7" s="327" t="s">
        <v>224</v>
      </c>
      <c r="L7" s="327" t="s">
        <v>225</v>
      </c>
      <c r="M7" s="327" t="s">
        <v>226</v>
      </c>
      <c r="N7" s="558"/>
      <c r="P7" s="252">
        <v>-51</v>
      </c>
    </row>
    <row r="8" spans="1:17" ht="22.5" customHeight="1">
      <c r="A8" s="94" t="s">
        <v>5</v>
      </c>
      <c r="B8" s="63">
        <v>1</v>
      </c>
      <c r="C8" s="63">
        <v>17</v>
      </c>
      <c r="D8" s="63">
        <v>18</v>
      </c>
      <c r="E8" s="63">
        <v>4</v>
      </c>
      <c r="F8" s="63">
        <v>6</v>
      </c>
      <c r="G8" s="63">
        <v>10</v>
      </c>
      <c r="H8" s="63">
        <v>1</v>
      </c>
      <c r="I8" s="63">
        <v>4</v>
      </c>
      <c r="J8" s="63">
        <v>5</v>
      </c>
      <c r="K8" s="63">
        <f>SUM(B8,E8,H8)</f>
        <v>6</v>
      </c>
      <c r="L8" s="63">
        <f>SUM(C8,F8,I8)</f>
        <v>27</v>
      </c>
      <c r="M8" s="63">
        <f>SUM(K8:L8)</f>
        <v>33</v>
      </c>
      <c r="N8" s="351" t="s">
        <v>179</v>
      </c>
    </row>
    <row r="9" spans="1:17" ht="22.5" customHeight="1">
      <c r="A9" s="76" t="s">
        <v>6</v>
      </c>
      <c r="B9" s="62">
        <v>0</v>
      </c>
      <c r="C9" s="62">
        <v>0</v>
      </c>
      <c r="D9" s="62">
        <v>0</v>
      </c>
      <c r="E9" s="62">
        <v>26</v>
      </c>
      <c r="F9" s="62">
        <v>17</v>
      </c>
      <c r="G9" s="62">
        <v>43</v>
      </c>
      <c r="H9" s="62">
        <v>5</v>
      </c>
      <c r="I9" s="62">
        <v>2</v>
      </c>
      <c r="J9" s="62">
        <v>7</v>
      </c>
      <c r="K9" s="63">
        <f t="shared" ref="K9:K20" si="0">SUM(B9,E9,H9)</f>
        <v>31</v>
      </c>
      <c r="L9" s="63">
        <f t="shared" ref="L9:L20" si="1">SUM(C9,F9,I9)</f>
        <v>19</v>
      </c>
      <c r="M9" s="63">
        <f t="shared" ref="M9:M20" si="2">SUM(K9:L9)</f>
        <v>50</v>
      </c>
      <c r="N9" s="95" t="s">
        <v>150</v>
      </c>
    </row>
    <row r="10" spans="1:17" ht="22.5" customHeight="1">
      <c r="A10" s="76" t="s">
        <v>11</v>
      </c>
      <c r="B10" s="62">
        <v>0</v>
      </c>
      <c r="C10" s="62">
        <v>0</v>
      </c>
      <c r="D10" s="62">
        <v>0</v>
      </c>
      <c r="E10" s="62">
        <v>30</v>
      </c>
      <c r="F10" s="62">
        <v>26</v>
      </c>
      <c r="G10" s="62">
        <v>56</v>
      </c>
      <c r="H10" s="62">
        <v>11</v>
      </c>
      <c r="I10" s="62">
        <v>1</v>
      </c>
      <c r="J10" s="62">
        <v>12</v>
      </c>
      <c r="K10" s="63">
        <f t="shared" si="0"/>
        <v>41</v>
      </c>
      <c r="L10" s="63">
        <f t="shared" si="1"/>
        <v>27</v>
      </c>
      <c r="M10" s="63">
        <f t="shared" si="2"/>
        <v>68</v>
      </c>
      <c r="N10" s="95" t="s">
        <v>99</v>
      </c>
    </row>
    <row r="11" spans="1:17" ht="22.5" customHeight="1">
      <c r="A11" s="76" t="s">
        <v>17</v>
      </c>
      <c r="B11" s="62">
        <v>12</v>
      </c>
      <c r="C11" s="62">
        <v>2</v>
      </c>
      <c r="D11" s="62">
        <v>14</v>
      </c>
      <c r="E11" s="62">
        <v>25</v>
      </c>
      <c r="F11" s="62">
        <v>38</v>
      </c>
      <c r="G11" s="62">
        <v>63</v>
      </c>
      <c r="H11" s="62">
        <v>0</v>
      </c>
      <c r="I11" s="62">
        <v>5</v>
      </c>
      <c r="J11" s="62">
        <v>5</v>
      </c>
      <c r="K11" s="63">
        <f t="shared" si="0"/>
        <v>37</v>
      </c>
      <c r="L11" s="63">
        <f t="shared" si="1"/>
        <v>45</v>
      </c>
      <c r="M11" s="63">
        <f t="shared" si="2"/>
        <v>82</v>
      </c>
      <c r="N11" s="95" t="s">
        <v>198</v>
      </c>
    </row>
    <row r="12" spans="1:17" ht="22.5" customHeight="1">
      <c r="A12" s="76" t="s">
        <v>7</v>
      </c>
      <c r="B12" s="62">
        <v>0</v>
      </c>
      <c r="C12" s="62">
        <v>0</v>
      </c>
      <c r="D12" s="62">
        <v>0</v>
      </c>
      <c r="E12" s="62">
        <v>5</v>
      </c>
      <c r="F12" s="62">
        <v>27</v>
      </c>
      <c r="G12" s="62">
        <v>32</v>
      </c>
      <c r="H12" s="62">
        <v>5</v>
      </c>
      <c r="I12" s="62">
        <v>1</v>
      </c>
      <c r="J12" s="62">
        <v>6</v>
      </c>
      <c r="K12" s="63">
        <f t="shared" si="0"/>
        <v>10</v>
      </c>
      <c r="L12" s="63">
        <f t="shared" si="1"/>
        <v>28</v>
      </c>
      <c r="M12" s="63">
        <f t="shared" si="2"/>
        <v>38</v>
      </c>
      <c r="N12" s="95" t="s">
        <v>102</v>
      </c>
    </row>
    <row r="13" spans="1:17" ht="22.5" customHeight="1">
      <c r="A13" s="76" t="s">
        <v>19</v>
      </c>
      <c r="B13" s="62">
        <v>11</v>
      </c>
      <c r="C13" s="62">
        <v>6</v>
      </c>
      <c r="D13" s="62">
        <v>17</v>
      </c>
      <c r="E13" s="62">
        <v>8</v>
      </c>
      <c r="F13" s="62">
        <v>7</v>
      </c>
      <c r="G13" s="62">
        <v>15</v>
      </c>
      <c r="H13" s="62">
        <v>1</v>
      </c>
      <c r="I13" s="62">
        <v>0</v>
      </c>
      <c r="J13" s="62">
        <v>1</v>
      </c>
      <c r="K13" s="63">
        <f t="shared" si="0"/>
        <v>20</v>
      </c>
      <c r="L13" s="63">
        <f t="shared" si="1"/>
        <v>13</v>
      </c>
      <c r="M13" s="63">
        <f t="shared" si="2"/>
        <v>33</v>
      </c>
      <c r="N13" s="95" t="s">
        <v>180</v>
      </c>
    </row>
    <row r="14" spans="1:17" s="252" customFormat="1" ht="22.5" customHeight="1">
      <c r="A14" s="76" t="s">
        <v>66</v>
      </c>
      <c r="B14" s="62">
        <v>0</v>
      </c>
      <c r="C14" s="62">
        <v>0</v>
      </c>
      <c r="D14" s="62">
        <v>0</v>
      </c>
      <c r="E14" s="62">
        <v>6</v>
      </c>
      <c r="F14" s="62">
        <v>21</v>
      </c>
      <c r="G14" s="62">
        <v>27</v>
      </c>
      <c r="H14" s="62">
        <v>3</v>
      </c>
      <c r="I14" s="62">
        <v>4</v>
      </c>
      <c r="J14" s="62">
        <v>7</v>
      </c>
      <c r="K14" s="63">
        <f t="shared" si="0"/>
        <v>9</v>
      </c>
      <c r="L14" s="63">
        <f t="shared" si="1"/>
        <v>25</v>
      </c>
      <c r="M14" s="63">
        <f t="shared" si="2"/>
        <v>34</v>
      </c>
      <c r="N14" s="95" t="s">
        <v>203</v>
      </c>
    </row>
    <row r="15" spans="1:17" ht="22.5" customHeight="1">
      <c r="A15" s="76" t="s">
        <v>67</v>
      </c>
      <c r="B15" s="62">
        <v>0</v>
      </c>
      <c r="C15" s="62">
        <v>0</v>
      </c>
      <c r="D15" s="62">
        <v>0</v>
      </c>
      <c r="E15" s="62">
        <v>17</v>
      </c>
      <c r="F15" s="62">
        <v>38</v>
      </c>
      <c r="G15" s="62">
        <v>55</v>
      </c>
      <c r="H15" s="62">
        <v>29</v>
      </c>
      <c r="I15" s="62">
        <v>8</v>
      </c>
      <c r="J15" s="62">
        <v>37</v>
      </c>
      <c r="K15" s="63">
        <f t="shared" si="0"/>
        <v>46</v>
      </c>
      <c r="L15" s="63">
        <f t="shared" si="1"/>
        <v>46</v>
      </c>
      <c r="M15" s="63">
        <f t="shared" si="2"/>
        <v>92</v>
      </c>
      <c r="N15" s="95" t="s">
        <v>208</v>
      </c>
    </row>
    <row r="16" spans="1:17" ht="22.5" customHeight="1">
      <c r="A16" s="76" t="s">
        <v>69</v>
      </c>
      <c r="B16" s="62">
        <v>0</v>
      </c>
      <c r="C16" s="62">
        <v>0</v>
      </c>
      <c r="D16" s="62">
        <v>0</v>
      </c>
      <c r="E16" s="62">
        <v>2</v>
      </c>
      <c r="F16" s="62">
        <v>5</v>
      </c>
      <c r="G16" s="62">
        <v>7</v>
      </c>
      <c r="H16" s="62">
        <v>0</v>
      </c>
      <c r="I16" s="62">
        <v>0</v>
      </c>
      <c r="J16" s="62">
        <v>0</v>
      </c>
      <c r="K16" s="63">
        <f t="shared" si="0"/>
        <v>2</v>
      </c>
      <c r="L16" s="63">
        <f t="shared" si="1"/>
        <v>5</v>
      </c>
      <c r="M16" s="63">
        <f t="shared" si="2"/>
        <v>7</v>
      </c>
      <c r="N16" s="95" t="s">
        <v>209</v>
      </c>
    </row>
    <row r="17" spans="1:14" ht="22.5" customHeight="1">
      <c r="A17" s="76" t="s">
        <v>20</v>
      </c>
      <c r="B17" s="62">
        <v>3</v>
      </c>
      <c r="C17" s="62">
        <v>4</v>
      </c>
      <c r="D17" s="62">
        <v>7</v>
      </c>
      <c r="E17" s="62">
        <v>18</v>
      </c>
      <c r="F17" s="62">
        <v>26</v>
      </c>
      <c r="G17" s="62">
        <v>44</v>
      </c>
      <c r="H17" s="62">
        <v>24</v>
      </c>
      <c r="I17" s="62">
        <v>3</v>
      </c>
      <c r="J17" s="62">
        <v>27</v>
      </c>
      <c r="K17" s="63">
        <f t="shared" si="0"/>
        <v>45</v>
      </c>
      <c r="L17" s="63">
        <f t="shared" si="1"/>
        <v>33</v>
      </c>
      <c r="M17" s="63">
        <f t="shared" si="2"/>
        <v>78</v>
      </c>
      <c r="N17" s="95" t="s">
        <v>156</v>
      </c>
    </row>
    <row r="18" spans="1:14" ht="22.5" customHeight="1">
      <c r="A18" s="76" t="s">
        <v>21</v>
      </c>
      <c r="B18" s="62">
        <v>0</v>
      </c>
      <c r="C18" s="62">
        <v>0</v>
      </c>
      <c r="D18" s="62">
        <v>0</v>
      </c>
      <c r="E18" s="62">
        <v>2</v>
      </c>
      <c r="F18" s="62">
        <v>4</v>
      </c>
      <c r="G18" s="62">
        <v>6</v>
      </c>
      <c r="H18" s="62">
        <v>0</v>
      </c>
      <c r="I18" s="62">
        <v>0</v>
      </c>
      <c r="J18" s="62">
        <v>0</v>
      </c>
      <c r="K18" s="63">
        <f t="shared" si="0"/>
        <v>2</v>
      </c>
      <c r="L18" s="63">
        <f t="shared" si="1"/>
        <v>4</v>
      </c>
      <c r="M18" s="63">
        <f t="shared" si="2"/>
        <v>6</v>
      </c>
      <c r="N18" s="95" t="s">
        <v>158</v>
      </c>
    </row>
    <row r="19" spans="1:14" s="252" customFormat="1" ht="22.5" customHeight="1">
      <c r="A19" s="76" t="s">
        <v>30</v>
      </c>
      <c r="B19" s="62">
        <v>0</v>
      </c>
      <c r="C19" s="62">
        <v>0</v>
      </c>
      <c r="D19" s="62">
        <v>0</v>
      </c>
      <c r="E19" s="62">
        <v>13</v>
      </c>
      <c r="F19" s="62">
        <v>4</v>
      </c>
      <c r="G19" s="62">
        <v>17</v>
      </c>
      <c r="H19" s="62">
        <v>1</v>
      </c>
      <c r="I19" s="62">
        <v>1</v>
      </c>
      <c r="J19" s="62">
        <v>2</v>
      </c>
      <c r="K19" s="63">
        <f t="shared" si="0"/>
        <v>14</v>
      </c>
      <c r="L19" s="63">
        <f t="shared" si="1"/>
        <v>5</v>
      </c>
      <c r="M19" s="63">
        <f t="shared" si="2"/>
        <v>19</v>
      </c>
      <c r="N19" s="95" t="s">
        <v>174</v>
      </c>
    </row>
    <row r="20" spans="1:14" ht="22.5" customHeight="1" thickBot="1">
      <c r="A20" s="86" t="s">
        <v>228</v>
      </c>
      <c r="B20" s="64">
        <v>0</v>
      </c>
      <c r="C20" s="64">
        <v>0</v>
      </c>
      <c r="D20" s="64">
        <v>0</v>
      </c>
      <c r="E20" s="64">
        <v>14</v>
      </c>
      <c r="F20" s="64">
        <v>5</v>
      </c>
      <c r="G20" s="64">
        <v>19</v>
      </c>
      <c r="H20" s="64">
        <v>9</v>
      </c>
      <c r="I20" s="64">
        <v>1</v>
      </c>
      <c r="J20" s="64">
        <v>10</v>
      </c>
      <c r="K20" s="63">
        <f t="shared" si="0"/>
        <v>23</v>
      </c>
      <c r="L20" s="63">
        <f t="shared" si="1"/>
        <v>6</v>
      </c>
      <c r="M20" s="63">
        <f t="shared" si="2"/>
        <v>29</v>
      </c>
      <c r="N20" s="311" t="s">
        <v>326</v>
      </c>
    </row>
    <row r="21" spans="1:14" ht="22.5" customHeight="1" thickBot="1">
      <c r="A21" s="135" t="s">
        <v>9</v>
      </c>
      <c r="B21" s="93">
        <f t="shared" ref="B21:M21" si="3">SUM(B8:B20)</f>
        <v>27</v>
      </c>
      <c r="C21" s="93">
        <f t="shared" si="3"/>
        <v>29</v>
      </c>
      <c r="D21" s="93">
        <f t="shared" si="3"/>
        <v>56</v>
      </c>
      <c r="E21" s="93">
        <f t="shared" si="3"/>
        <v>170</v>
      </c>
      <c r="F21" s="93">
        <f t="shared" si="3"/>
        <v>224</v>
      </c>
      <c r="G21" s="93">
        <f t="shared" si="3"/>
        <v>394</v>
      </c>
      <c r="H21" s="93">
        <f t="shared" si="3"/>
        <v>89</v>
      </c>
      <c r="I21" s="93">
        <f t="shared" si="3"/>
        <v>30</v>
      </c>
      <c r="J21" s="93">
        <f t="shared" si="3"/>
        <v>119</v>
      </c>
      <c r="K21" s="93">
        <f t="shared" si="3"/>
        <v>286</v>
      </c>
      <c r="L21" s="93">
        <f t="shared" si="3"/>
        <v>283</v>
      </c>
      <c r="M21" s="93">
        <f t="shared" si="3"/>
        <v>569</v>
      </c>
      <c r="N21" s="350" t="s">
        <v>335</v>
      </c>
    </row>
    <row r="22" spans="1:14" ht="13.5" thickTop="1"/>
  </sheetData>
  <mergeCells count="12">
    <mergeCell ref="E5:G5"/>
    <mergeCell ref="H5:J5"/>
    <mergeCell ref="K5:M5"/>
    <mergeCell ref="A1:N1"/>
    <mergeCell ref="A2:N2"/>
    <mergeCell ref="A4:A7"/>
    <mergeCell ref="B4:D4"/>
    <mergeCell ref="E4:G4"/>
    <mergeCell ref="H4:J4"/>
    <mergeCell ref="K4:M4"/>
    <mergeCell ref="N4:N7"/>
    <mergeCell ref="B5:D5"/>
  </mergeCells>
  <printOptions horizontalCentered="1"/>
  <pageMargins left="0.5" right="0.5" top="1.5" bottom="0.75" header="1" footer="1"/>
  <pageSetup paperSize="9" scale="80" firstPageNumber="161" orientation="landscape" useFirstPageNumber="1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tabColor rgb="FF00B0F0"/>
  </sheetPr>
  <dimension ref="A1:O24"/>
  <sheetViews>
    <sheetView rightToLeft="1" view="pageBreakPreview" zoomScale="80" zoomScaleNormal="80" zoomScaleSheetLayoutView="80" workbookViewId="0">
      <selection activeCell="P7" sqref="P7"/>
    </sheetView>
  </sheetViews>
  <sheetFormatPr defaultRowHeight="12.75"/>
  <cols>
    <col min="1" max="1" width="24.140625" style="28" customWidth="1"/>
    <col min="2" max="13" width="9" style="28" customWidth="1"/>
    <col min="14" max="14" width="38.7109375" style="28" customWidth="1"/>
    <col min="15" max="253" width="9.140625" style="28"/>
    <col min="254" max="254" width="29.85546875" style="28" customWidth="1"/>
    <col min="255" max="266" width="9.85546875" style="28" customWidth="1"/>
    <col min="267" max="509" width="9.140625" style="28"/>
    <col min="510" max="510" width="29.85546875" style="28" customWidth="1"/>
    <col min="511" max="522" width="9.85546875" style="28" customWidth="1"/>
    <col min="523" max="765" width="9.140625" style="28"/>
    <col min="766" max="766" width="29.85546875" style="28" customWidth="1"/>
    <col min="767" max="778" width="9.85546875" style="28" customWidth="1"/>
    <col min="779" max="1021" width="9.140625" style="28"/>
    <col min="1022" max="1022" width="29.85546875" style="28" customWidth="1"/>
    <col min="1023" max="1034" width="9.85546875" style="28" customWidth="1"/>
    <col min="1035" max="1277" width="9.140625" style="28"/>
    <col min="1278" max="1278" width="29.85546875" style="28" customWidth="1"/>
    <col min="1279" max="1290" width="9.85546875" style="28" customWidth="1"/>
    <col min="1291" max="1533" width="9.140625" style="28"/>
    <col min="1534" max="1534" width="29.85546875" style="28" customWidth="1"/>
    <col min="1535" max="1546" width="9.85546875" style="28" customWidth="1"/>
    <col min="1547" max="1789" width="9.140625" style="28"/>
    <col min="1790" max="1790" width="29.85546875" style="28" customWidth="1"/>
    <col min="1791" max="1802" width="9.85546875" style="28" customWidth="1"/>
    <col min="1803" max="2045" width="9.140625" style="28"/>
    <col min="2046" max="2046" width="29.85546875" style="28" customWidth="1"/>
    <col min="2047" max="2058" width="9.85546875" style="28" customWidth="1"/>
    <col min="2059" max="2301" width="9.140625" style="28"/>
    <col min="2302" max="2302" width="29.85546875" style="28" customWidth="1"/>
    <col min="2303" max="2314" width="9.85546875" style="28" customWidth="1"/>
    <col min="2315" max="2557" width="9.140625" style="28"/>
    <col min="2558" max="2558" width="29.85546875" style="28" customWidth="1"/>
    <col min="2559" max="2570" width="9.85546875" style="28" customWidth="1"/>
    <col min="2571" max="2813" width="9.140625" style="28"/>
    <col min="2814" max="2814" width="29.85546875" style="28" customWidth="1"/>
    <col min="2815" max="2826" width="9.85546875" style="28" customWidth="1"/>
    <col min="2827" max="3069" width="9.140625" style="28"/>
    <col min="3070" max="3070" width="29.85546875" style="28" customWidth="1"/>
    <col min="3071" max="3082" width="9.85546875" style="28" customWidth="1"/>
    <col min="3083" max="3325" width="9.140625" style="28"/>
    <col min="3326" max="3326" width="29.85546875" style="28" customWidth="1"/>
    <col min="3327" max="3338" width="9.85546875" style="28" customWidth="1"/>
    <col min="3339" max="3581" width="9.140625" style="28"/>
    <col min="3582" max="3582" width="29.85546875" style="28" customWidth="1"/>
    <col min="3583" max="3594" width="9.85546875" style="28" customWidth="1"/>
    <col min="3595" max="3837" width="9.140625" style="28"/>
    <col min="3838" max="3838" width="29.85546875" style="28" customWidth="1"/>
    <col min="3839" max="3850" width="9.85546875" style="28" customWidth="1"/>
    <col min="3851" max="4093" width="9.140625" style="28"/>
    <col min="4094" max="4094" width="29.85546875" style="28" customWidth="1"/>
    <col min="4095" max="4106" width="9.85546875" style="28" customWidth="1"/>
    <col min="4107" max="4349" width="9.140625" style="28"/>
    <col min="4350" max="4350" width="29.85546875" style="28" customWidth="1"/>
    <col min="4351" max="4362" width="9.85546875" style="28" customWidth="1"/>
    <col min="4363" max="4605" width="9.140625" style="28"/>
    <col min="4606" max="4606" width="29.85546875" style="28" customWidth="1"/>
    <col min="4607" max="4618" width="9.85546875" style="28" customWidth="1"/>
    <col min="4619" max="4861" width="9.140625" style="28"/>
    <col min="4862" max="4862" width="29.85546875" style="28" customWidth="1"/>
    <col min="4863" max="4874" width="9.85546875" style="28" customWidth="1"/>
    <col min="4875" max="5117" width="9.140625" style="28"/>
    <col min="5118" max="5118" width="29.85546875" style="28" customWidth="1"/>
    <col min="5119" max="5130" width="9.85546875" style="28" customWidth="1"/>
    <col min="5131" max="5373" width="9.140625" style="28"/>
    <col min="5374" max="5374" width="29.85546875" style="28" customWidth="1"/>
    <col min="5375" max="5386" width="9.85546875" style="28" customWidth="1"/>
    <col min="5387" max="5629" width="9.140625" style="28"/>
    <col min="5630" max="5630" width="29.85546875" style="28" customWidth="1"/>
    <col min="5631" max="5642" width="9.85546875" style="28" customWidth="1"/>
    <col min="5643" max="5885" width="9.140625" style="28"/>
    <col min="5886" max="5886" width="29.85546875" style="28" customWidth="1"/>
    <col min="5887" max="5898" width="9.85546875" style="28" customWidth="1"/>
    <col min="5899" max="6141" width="9.140625" style="28"/>
    <col min="6142" max="6142" width="29.85546875" style="28" customWidth="1"/>
    <col min="6143" max="6154" width="9.85546875" style="28" customWidth="1"/>
    <col min="6155" max="6397" width="9.140625" style="28"/>
    <col min="6398" max="6398" width="29.85546875" style="28" customWidth="1"/>
    <col min="6399" max="6410" width="9.85546875" style="28" customWidth="1"/>
    <col min="6411" max="6653" width="9.140625" style="28"/>
    <col min="6654" max="6654" width="29.85546875" style="28" customWidth="1"/>
    <col min="6655" max="6666" width="9.85546875" style="28" customWidth="1"/>
    <col min="6667" max="6909" width="9.140625" style="28"/>
    <col min="6910" max="6910" width="29.85546875" style="28" customWidth="1"/>
    <col min="6911" max="6922" width="9.85546875" style="28" customWidth="1"/>
    <col min="6923" max="7165" width="9.140625" style="28"/>
    <col min="7166" max="7166" width="29.85546875" style="28" customWidth="1"/>
    <col min="7167" max="7178" width="9.85546875" style="28" customWidth="1"/>
    <col min="7179" max="7421" width="9.140625" style="28"/>
    <col min="7422" max="7422" width="29.85546875" style="28" customWidth="1"/>
    <col min="7423" max="7434" width="9.85546875" style="28" customWidth="1"/>
    <col min="7435" max="7677" width="9.140625" style="28"/>
    <col min="7678" max="7678" width="29.85546875" style="28" customWidth="1"/>
    <col min="7679" max="7690" width="9.85546875" style="28" customWidth="1"/>
    <col min="7691" max="7933" width="9.140625" style="28"/>
    <col min="7934" max="7934" width="29.85546875" style="28" customWidth="1"/>
    <col min="7935" max="7946" width="9.85546875" style="28" customWidth="1"/>
    <col min="7947" max="8189" width="9.140625" style="28"/>
    <col min="8190" max="8190" width="29.85546875" style="28" customWidth="1"/>
    <col min="8191" max="8202" width="9.85546875" style="28" customWidth="1"/>
    <col min="8203" max="8445" width="9.140625" style="28"/>
    <col min="8446" max="8446" width="29.85546875" style="28" customWidth="1"/>
    <col min="8447" max="8458" width="9.85546875" style="28" customWidth="1"/>
    <col min="8459" max="8701" width="9.140625" style="28"/>
    <col min="8702" max="8702" width="29.85546875" style="28" customWidth="1"/>
    <col min="8703" max="8714" width="9.85546875" style="28" customWidth="1"/>
    <col min="8715" max="8957" width="9.140625" style="28"/>
    <col min="8958" max="8958" width="29.85546875" style="28" customWidth="1"/>
    <col min="8959" max="8970" width="9.85546875" style="28" customWidth="1"/>
    <col min="8971" max="9213" width="9.140625" style="28"/>
    <col min="9214" max="9214" width="29.85546875" style="28" customWidth="1"/>
    <col min="9215" max="9226" width="9.85546875" style="28" customWidth="1"/>
    <col min="9227" max="9469" width="9.140625" style="28"/>
    <col min="9470" max="9470" width="29.85546875" style="28" customWidth="1"/>
    <col min="9471" max="9482" width="9.85546875" style="28" customWidth="1"/>
    <col min="9483" max="9725" width="9.140625" style="28"/>
    <col min="9726" max="9726" width="29.85546875" style="28" customWidth="1"/>
    <col min="9727" max="9738" width="9.85546875" style="28" customWidth="1"/>
    <col min="9739" max="9981" width="9.140625" style="28"/>
    <col min="9982" max="9982" width="29.85546875" style="28" customWidth="1"/>
    <col min="9983" max="9994" width="9.85546875" style="28" customWidth="1"/>
    <col min="9995" max="10237" width="9.140625" style="28"/>
    <col min="10238" max="10238" width="29.85546875" style="28" customWidth="1"/>
    <col min="10239" max="10250" width="9.85546875" style="28" customWidth="1"/>
    <col min="10251" max="10493" width="9.140625" style="28"/>
    <col min="10494" max="10494" width="29.85546875" style="28" customWidth="1"/>
    <col min="10495" max="10506" width="9.85546875" style="28" customWidth="1"/>
    <col min="10507" max="10749" width="9.140625" style="28"/>
    <col min="10750" max="10750" width="29.85546875" style="28" customWidth="1"/>
    <col min="10751" max="10762" width="9.85546875" style="28" customWidth="1"/>
    <col min="10763" max="11005" width="9.140625" style="28"/>
    <col min="11006" max="11006" width="29.85546875" style="28" customWidth="1"/>
    <col min="11007" max="11018" width="9.85546875" style="28" customWidth="1"/>
    <col min="11019" max="11261" width="9.140625" style="28"/>
    <col min="11262" max="11262" width="29.85546875" style="28" customWidth="1"/>
    <col min="11263" max="11274" width="9.85546875" style="28" customWidth="1"/>
    <col min="11275" max="11517" width="9.140625" style="28"/>
    <col min="11518" max="11518" width="29.85546875" style="28" customWidth="1"/>
    <col min="11519" max="11530" width="9.85546875" style="28" customWidth="1"/>
    <col min="11531" max="11773" width="9.140625" style="28"/>
    <col min="11774" max="11774" width="29.85546875" style="28" customWidth="1"/>
    <col min="11775" max="11786" width="9.85546875" style="28" customWidth="1"/>
    <col min="11787" max="12029" width="9.140625" style="28"/>
    <col min="12030" max="12030" width="29.85546875" style="28" customWidth="1"/>
    <col min="12031" max="12042" width="9.85546875" style="28" customWidth="1"/>
    <col min="12043" max="12285" width="9.140625" style="28"/>
    <col min="12286" max="12286" width="29.85546875" style="28" customWidth="1"/>
    <col min="12287" max="12298" width="9.85546875" style="28" customWidth="1"/>
    <col min="12299" max="12541" width="9.140625" style="28"/>
    <col min="12542" max="12542" width="29.85546875" style="28" customWidth="1"/>
    <col min="12543" max="12554" width="9.85546875" style="28" customWidth="1"/>
    <col min="12555" max="12797" width="9.140625" style="28"/>
    <col min="12798" max="12798" width="29.85546875" style="28" customWidth="1"/>
    <col min="12799" max="12810" width="9.85546875" style="28" customWidth="1"/>
    <col min="12811" max="13053" width="9.140625" style="28"/>
    <col min="13054" max="13054" width="29.85546875" style="28" customWidth="1"/>
    <col min="13055" max="13066" width="9.85546875" style="28" customWidth="1"/>
    <col min="13067" max="13309" width="9.140625" style="28"/>
    <col min="13310" max="13310" width="29.85546875" style="28" customWidth="1"/>
    <col min="13311" max="13322" width="9.85546875" style="28" customWidth="1"/>
    <col min="13323" max="13565" width="9.140625" style="28"/>
    <col min="13566" max="13566" width="29.85546875" style="28" customWidth="1"/>
    <col min="13567" max="13578" width="9.85546875" style="28" customWidth="1"/>
    <col min="13579" max="13821" width="9.140625" style="28"/>
    <col min="13822" max="13822" width="29.85546875" style="28" customWidth="1"/>
    <col min="13823" max="13834" width="9.85546875" style="28" customWidth="1"/>
    <col min="13835" max="14077" width="9.140625" style="28"/>
    <col min="14078" max="14078" width="29.85546875" style="28" customWidth="1"/>
    <col min="14079" max="14090" width="9.85546875" style="28" customWidth="1"/>
    <col min="14091" max="14333" width="9.140625" style="28"/>
    <col min="14334" max="14334" width="29.85546875" style="28" customWidth="1"/>
    <col min="14335" max="14346" width="9.85546875" style="28" customWidth="1"/>
    <col min="14347" max="14589" width="9.140625" style="28"/>
    <col min="14590" max="14590" width="29.85546875" style="28" customWidth="1"/>
    <col min="14591" max="14602" width="9.85546875" style="28" customWidth="1"/>
    <col min="14603" max="14845" width="9.140625" style="28"/>
    <col min="14846" max="14846" width="29.85546875" style="28" customWidth="1"/>
    <col min="14847" max="14858" width="9.85546875" style="28" customWidth="1"/>
    <col min="14859" max="15101" width="9.140625" style="28"/>
    <col min="15102" max="15102" width="29.85546875" style="28" customWidth="1"/>
    <col min="15103" max="15114" width="9.85546875" style="28" customWidth="1"/>
    <col min="15115" max="15357" width="9.140625" style="28"/>
    <col min="15358" max="15358" width="29.85546875" style="28" customWidth="1"/>
    <col min="15359" max="15370" width="9.85546875" style="28" customWidth="1"/>
    <col min="15371" max="15613" width="9.140625" style="28"/>
    <col min="15614" max="15614" width="29.85546875" style="28" customWidth="1"/>
    <col min="15615" max="15626" width="9.85546875" style="28" customWidth="1"/>
    <col min="15627" max="15869" width="9.140625" style="28"/>
    <col min="15870" max="15870" width="29.85546875" style="28" customWidth="1"/>
    <col min="15871" max="15882" width="9.85546875" style="28" customWidth="1"/>
    <col min="15883" max="16125" width="9.140625" style="28"/>
    <col min="16126" max="16126" width="29.85546875" style="28" customWidth="1"/>
    <col min="16127" max="16138" width="9.85546875" style="28" customWidth="1"/>
    <col min="16139" max="16384" width="9.140625" style="28"/>
  </cols>
  <sheetData>
    <row r="1" spans="1:15" s="27" customFormat="1" ht="29.25" customHeight="1">
      <c r="A1" s="567" t="s">
        <v>526</v>
      </c>
      <c r="B1" s="567"/>
      <c r="C1" s="567"/>
      <c r="D1" s="567"/>
      <c r="E1" s="567"/>
      <c r="F1" s="567"/>
      <c r="G1" s="567"/>
      <c r="H1" s="567"/>
      <c r="I1" s="567"/>
      <c r="J1" s="567"/>
      <c r="K1" s="567"/>
      <c r="L1" s="567"/>
      <c r="M1" s="567"/>
      <c r="N1" s="567"/>
      <c r="O1" s="177"/>
    </row>
    <row r="2" spans="1:15" s="27" customFormat="1" ht="39" customHeight="1">
      <c r="A2" s="586" t="s">
        <v>527</v>
      </c>
      <c r="B2" s="586"/>
      <c r="C2" s="586"/>
      <c r="D2" s="586"/>
      <c r="E2" s="586"/>
      <c r="F2" s="586"/>
      <c r="G2" s="586"/>
      <c r="H2" s="586"/>
      <c r="I2" s="586"/>
      <c r="J2" s="586"/>
      <c r="K2" s="586"/>
      <c r="L2" s="586"/>
      <c r="M2" s="586"/>
      <c r="N2" s="586"/>
      <c r="O2" s="586"/>
    </row>
    <row r="3" spans="1:15" s="27" customFormat="1" ht="27" customHeight="1" thickBot="1">
      <c r="A3" s="175" t="s">
        <v>465</v>
      </c>
      <c r="B3" s="49"/>
      <c r="C3" s="175"/>
      <c r="D3" s="175"/>
      <c r="E3" s="175"/>
      <c r="F3" s="175"/>
      <c r="G3" s="175"/>
      <c r="H3" s="175"/>
      <c r="I3" s="175"/>
      <c r="J3" s="175"/>
      <c r="K3" s="175"/>
      <c r="L3" s="175"/>
      <c r="M3" s="175"/>
      <c r="N3" s="176" t="s">
        <v>466</v>
      </c>
    </row>
    <row r="4" spans="1:15" s="27" customFormat="1" ht="18.95" customHeight="1" thickTop="1">
      <c r="A4" s="576" t="s">
        <v>10</v>
      </c>
      <c r="B4" s="576" t="s">
        <v>282</v>
      </c>
      <c r="C4" s="576"/>
      <c r="D4" s="576"/>
      <c r="E4" s="576" t="s">
        <v>283</v>
      </c>
      <c r="F4" s="576"/>
      <c r="G4" s="576"/>
      <c r="H4" s="576" t="s">
        <v>284</v>
      </c>
      <c r="I4" s="576"/>
      <c r="J4" s="576"/>
      <c r="K4" s="576" t="s">
        <v>285</v>
      </c>
      <c r="L4" s="576"/>
      <c r="M4" s="576"/>
      <c r="N4" s="576" t="s">
        <v>146</v>
      </c>
    </row>
    <row r="5" spans="1:15" s="27" customFormat="1" ht="18.95" customHeight="1">
      <c r="A5" s="574"/>
      <c r="B5" s="574" t="s">
        <v>217</v>
      </c>
      <c r="C5" s="574"/>
      <c r="D5" s="574"/>
      <c r="E5" s="574" t="s">
        <v>286</v>
      </c>
      <c r="F5" s="574"/>
      <c r="G5" s="574"/>
      <c r="H5" s="574" t="s">
        <v>218</v>
      </c>
      <c r="I5" s="574"/>
      <c r="J5" s="574"/>
      <c r="K5" s="574" t="s">
        <v>287</v>
      </c>
      <c r="L5" s="574"/>
      <c r="M5" s="574"/>
      <c r="N5" s="574"/>
    </row>
    <row r="6" spans="1:15" s="27" customFormat="1" ht="18.95" customHeight="1">
      <c r="A6" s="574"/>
      <c r="B6" s="329" t="s">
        <v>221</v>
      </c>
      <c r="C6" s="329" t="s">
        <v>222</v>
      </c>
      <c r="D6" s="329" t="s">
        <v>223</v>
      </c>
      <c r="E6" s="329" t="s">
        <v>221</v>
      </c>
      <c r="F6" s="329" t="s">
        <v>222</v>
      </c>
      <c r="G6" s="329" t="s">
        <v>223</v>
      </c>
      <c r="H6" s="329" t="s">
        <v>221</v>
      </c>
      <c r="I6" s="329" t="s">
        <v>222</v>
      </c>
      <c r="J6" s="329" t="s">
        <v>223</v>
      </c>
      <c r="K6" s="329" t="s">
        <v>221</v>
      </c>
      <c r="L6" s="329" t="s">
        <v>222</v>
      </c>
      <c r="M6" s="329" t="s">
        <v>223</v>
      </c>
      <c r="N6" s="574"/>
    </row>
    <row r="7" spans="1:15" s="27" customFormat="1" ht="21" customHeight="1" thickBot="1">
      <c r="A7" s="577"/>
      <c r="B7" s="302" t="s">
        <v>275</v>
      </c>
      <c r="C7" s="302" t="s">
        <v>225</v>
      </c>
      <c r="D7" s="302" t="s">
        <v>226</v>
      </c>
      <c r="E7" s="302" t="s">
        <v>275</v>
      </c>
      <c r="F7" s="302" t="s">
        <v>225</v>
      </c>
      <c r="G7" s="302" t="s">
        <v>226</v>
      </c>
      <c r="H7" s="302" t="s">
        <v>275</v>
      </c>
      <c r="I7" s="302" t="s">
        <v>225</v>
      </c>
      <c r="J7" s="302" t="s">
        <v>226</v>
      </c>
      <c r="K7" s="302" t="s">
        <v>275</v>
      </c>
      <c r="L7" s="302" t="s">
        <v>225</v>
      </c>
      <c r="M7" s="302" t="s">
        <v>226</v>
      </c>
      <c r="N7" s="577"/>
    </row>
    <row r="8" spans="1:15" ht="21.95" customHeight="1">
      <c r="A8" s="352" t="s">
        <v>5</v>
      </c>
      <c r="B8" s="48">
        <v>9</v>
      </c>
      <c r="C8" s="48">
        <v>32</v>
      </c>
      <c r="D8" s="48">
        <v>41</v>
      </c>
      <c r="E8" s="48">
        <v>6</v>
      </c>
      <c r="F8" s="48">
        <v>8</v>
      </c>
      <c r="G8" s="48">
        <f>SUM(E8:F8)</f>
        <v>14</v>
      </c>
      <c r="H8" s="48">
        <v>8</v>
      </c>
      <c r="I8" s="48">
        <v>5</v>
      </c>
      <c r="J8" s="48">
        <f>SUM(H8:I8)</f>
        <v>13</v>
      </c>
      <c r="K8" s="48">
        <f>SUM(B8,E8,H8)</f>
        <v>23</v>
      </c>
      <c r="L8" s="48">
        <f t="shared" ref="L8:M8" si="0">SUM(C8,F8,I8)</f>
        <v>45</v>
      </c>
      <c r="M8" s="48">
        <f t="shared" si="0"/>
        <v>68</v>
      </c>
      <c r="N8" s="356" t="s">
        <v>179</v>
      </c>
    </row>
    <row r="9" spans="1:15" ht="21.95" customHeight="1">
      <c r="A9" s="352" t="s">
        <v>363</v>
      </c>
      <c r="B9" s="62">
        <v>0</v>
      </c>
      <c r="C9" s="62">
        <v>0</v>
      </c>
      <c r="D9" s="62">
        <v>0</v>
      </c>
      <c r="E9" s="62">
        <v>2</v>
      </c>
      <c r="F9" s="62">
        <v>6</v>
      </c>
      <c r="G9" s="62">
        <f t="shared" ref="G9:G21" si="1">SUM(E9:F9)</f>
        <v>8</v>
      </c>
      <c r="H9" s="62">
        <v>0</v>
      </c>
      <c r="I9" s="62">
        <v>0</v>
      </c>
      <c r="J9" s="62">
        <f t="shared" ref="J9:J21" si="2">SUM(H9:I9)</f>
        <v>0</v>
      </c>
      <c r="K9" s="62">
        <f t="shared" ref="K9:K21" si="3">SUM(B9,E9,H9)</f>
        <v>2</v>
      </c>
      <c r="L9" s="62">
        <f t="shared" ref="L9:L21" si="4">SUM(C9,F9,I9)</f>
        <v>6</v>
      </c>
      <c r="M9" s="62">
        <f t="shared" ref="M9:M21" si="5">SUM(D9,G9,J9)</f>
        <v>8</v>
      </c>
      <c r="N9" s="168" t="s">
        <v>346</v>
      </c>
    </row>
    <row r="10" spans="1:15" ht="21.95" customHeight="1">
      <c r="A10" s="77" t="s">
        <v>15</v>
      </c>
      <c r="B10" s="62">
        <v>0</v>
      </c>
      <c r="C10" s="62">
        <v>0</v>
      </c>
      <c r="D10" s="62">
        <v>0</v>
      </c>
      <c r="E10" s="62">
        <v>10</v>
      </c>
      <c r="F10" s="62">
        <v>10</v>
      </c>
      <c r="G10" s="62">
        <f t="shared" si="1"/>
        <v>20</v>
      </c>
      <c r="H10" s="62">
        <v>0</v>
      </c>
      <c r="I10" s="62">
        <v>0</v>
      </c>
      <c r="J10" s="62">
        <f t="shared" si="2"/>
        <v>0</v>
      </c>
      <c r="K10" s="62">
        <f t="shared" si="3"/>
        <v>10</v>
      </c>
      <c r="L10" s="62">
        <f t="shared" si="4"/>
        <v>10</v>
      </c>
      <c r="M10" s="62">
        <f t="shared" si="5"/>
        <v>20</v>
      </c>
      <c r="N10" s="199" t="s">
        <v>149</v>
      </c>
    </row>
    <row r="11" spans="1:15" ht="21.95" customHeight="1">
      <c r="A11" s="77" t="s">
        <v>6</v>
      </c>
      <c r="B11" s="62">
        <v>8</v>
      </c>
      <c r="C11" s="62">
        <v>4</v>
      </c>
      <c r="D11" s="62">
        <v>12</v>
      </c>
      <c r="E11" s="62">
        <v>9</v>
      </c>
      <c r="F11" s="62">
        <v>4</v>
      </c>
      <c r="G11" s="62">
        <f t="shared" si="1"/>
        <v>13</v>
      </c>
      <c r="H11" s="62">
        <v>0</v>
      </c>
      <c r="I11" s="62">
        <v>0</v>
      </c>
      <c r="J11" s="62">
        <f t="shared" si="2"/>
        <v>0</v>
      </c>
      <c r="K11" s="62">
        <f t="shared" si="3"/>
        <v>17</v>
      </c>
      <c r="L11" s="62">
        <f t="shared" si="4"/>
        <v>8</v>
      </c>
      <c r="M11" s="62">
        <f t="shared" si="5"/>
        <v>25</v>
      </c>
      <c r="N11" s="81" t="s">
        <v>150</v>
      </c>
    </row>
    <row r="12" spans="1:15" ht="21.95" customHeight="1">
      <c r="A12" s="77" t="s">
        <v>11</v>
      </c>
      <c r="B12" s="62">
        <v>0</v>
      </c>
      <c r="C12" s="62">
        <v>0</v>
      </c>
      <c r="D12" s="62">
        <v>0</v>
      </c>
      <c r="E12" s="62">
        <v>12</v>
      </c>
      <c r="F12" s="62">
        <v>4</v>
      </c>
      <c r="G12" s="62">
        <f t="shared" si="1"/>
        <v>16</v>
      </c>
      <c r="H12" s="62">
        <v>2</v>
      </c>
      <c r="I12" s="62">
        <v>3</v>
      </c>
      <c r="J12" s="62">
        <f t="shared" si="2"/>
        <v>5</v>
      </c>
      <c r="K12" s="62">
        <f t="shared" si="3"/>
        <v>14</v>
      </c>
      <c r="L12" s="62">
        <f t="shared" si="4"/>
        <v>7</v>
      </c>
      <c r="M12" s="62">
        <f t="shared" si="5"/>
        <v>21</v>
      </c>
      <c r="N12" s="81" t="s">
        <v>99</v>
      </c>
    </row>
    <row r="13" spans="1:15" ht="21.95" customHeight="1">
      <c r="A13" s="77" t="s">
        <v>7</v>
      </c>
      <c r="B13" s="62">
        <v>0</v>
      </c>
      <c r="C13" s="62">
        <v>0</v>
      </c>
      <c r="D13" s="62">
        <v>0</v>
      </c>
      <c r="E13" s="62">
        <v>18</v>
      </c>
      <c r="F13" s="62">
        <v>23</v>
      </c>
      <c r="G13" s="62">
        <f t="shared" si="1"/>
        <v>41</v>
      </c>
      <c r="H13" s="62">
        <v>7</v>
      </c>
      <c r="I13" s="62">
        <v>7</v>
      </c>
      <c r="J13" s="62">
        <f t="shared" si="2"/>
        <v>14</v>
      </c>
      <c r="K13" s="62">
        <f t="shared" si="3"/>
        <v>25</v>
      </c>
      <c r="L13" s="62">
        <f t="shared" si="4"/>
        <v>30</v>
      </c>
      <c r="M13" s="62">
        <f t="shared" si="5"/>
        <v>55</v>
      </c>
      <c r="N13" s="81" t="s">
        <v>102</v>
      </c>
    </row>
    <row r="14" spans="1:15" ht="21.95" customHeight="1">
      <c r="A14" s="78" t="s">
        <v>18</v>
      </c>
      <c r="B14" s="62">
        <v>3</v>
      </c>
      <c r="C14" s="62">
        <v>5</v>
      </c>
      <c r="D14" s="62">
        <v>8</v>
      </c>
      <c r="E14" s="62">
        <v>8</v>
      </c>
      <c r="F14" s="62">
        <v>14</v>
      </c>
      <c r="G14" s="62">
        <f t="shared" si="1"/>
        <v>22</v>
      </c>
      <c r="H14" s="62">
        <v>0</v>
      </c>
      <c r="I14" s="62">
        <v>0</v>
      </c>
      <c r="J14" s="62">
        <f t="shared" si="2"/>
        <v>0</v>
      </c>
      <c r="K14" s="62">
        <f t="shared" si="3"/>
        <v>11</v>
      </c>
      <c r="L14" s="62">
        <f t="shared" si="4"/>
        <v>19</v>
      </c>
      <c r="M14" s="62">
        <f t="shared" si="5"/>
        <v>30</v>
      </c>
      <c r="N14" s="81" t="s">
        <v>204</v>
      </c>
    </row>
    <row r="15" spans="1:15" ht="21.95" customHeight="1">
      <c r="A15" s="77" t="s">
        <v>19</v>
      </c>
      <c r="B15" s="62">
        <v>36</v>
      </c>
      <c r="C15" s="62">
        <v>3</v>
      </c>
      <c r="D15" s="62">
        <v>39</v>
      </c>
      <c r="E15" s="62">
        <v>14</v>
      </c>
      <c r="F15" s="62">
        <v>6</v>
      </c>
      <c r="G15" s="62">
        <f t="shared" si="1"/>
        <v>20</v>
      </c>
      <c r="H15" s="62">
        <v>3</v>
      </c>
      <c r="I15" s="62">
        <v>0</v>
      </c>
      <c r="J15" s="62">
        <f t="shared" si="2"/>
        <v>3</v>
      </c>
      <c r="K15" s="62">
        <f t="shared" si="3"/>
        <v>53</v>
      </c>
      <c r="L15" s="62">
        <f t="shared" si="4"/>
        <v>9</v>
      </c>
      <c r="M15" s="62">
        <f t="shared" si="5"/>
        <v>62</v>
      </c>
      <c r="N15" s="81" t="s">
        <v>180</v>
      </c>
    </row>
    <row r="16" spans="1:15" ht="21.95" customHeight="1">
      <c r="A16" s="77" t="s">
        <v>58</v>
      </c>
      <c r="B16" s="62">
        <v>0</v>
      </c>
      <c r="C16" s="62">
        <v>0</v>
      </c>
      <c r="D16" s="62">
        <v>0</v>
      </c>
      <c r="E16" s="62">
        <v>4</v>
      </c>
      <c r="F16" s="62">
        <v>106</v>
      </c>
      <c r="G16" s="62">
        <f t="shared" si="1"/>
        <v>110</v>
      </c>
      <c r="H16" s="62">
        <v>1</v>
      </c>
      <c r="I16" s="62">
        <v>24</v>
      </c>
      <c r="J16" s="62">
        <f t="shared" si="2"/>
        <v>25</v>
      </c>
      <c r="K16" s="62">
        <f t="shared" si="3"/>
        <v>5</v>
      </c>
      <c r="L16" s="62">
        <f t="shared" si="4"/>
        <v>130</v>
      </c>
      <c r="M16" s="62">
        <f t="shared" si="5"/>
        <v>135</v>
      </c>
      <c r="N16" s="81" t="s">
        <v>209</v>
      </c>
    </row>
    <row r="17" spans="1:14" ht="21.95" customHeight="1">
      <c r="A17" s="77" t="s">
        <v>364</v>
      </c>
      <c r="B17" s="62">
        <v>0</v>
      </c>
      <c r="C17" s="62">
        <v>0</v>
      </c>
      <c r="D17" s="62">
        <v>0</v>
      </c>
      <c r="E17" s="62">
        <v>6</v>
      </c>
      <c r="F17" s="62">
        <v>1</v>
      </c>
      <c r="G17" s="62">
        <f t="shared" si="1"/>
        <v>7</v>
      </c>
      <c r="H17" s="62">
        <v>0</v>
      </c>
      <c r="I17" s="62">
        <v>0</v>
      </c>
      <c r="J17" s="62">
        <f t="shared" si="2"/>
        <v>0</v>
      </c>
      <c r="K17" s="62">
        <f t="shared" si="3"/>
        <v>6</v>
      </c>
      <c r="L17" s="62">
        <f t="shared" si="4"/>
        <v>1</v>
      </c>
      <c r="M17" s="62">
        <f t="shared" si="5"/>
        <v>7</v>
      </c>
      <c r="N17" s="168" t="s">
        <v>201</v>
      </c>
    </row>
    <row r="18" spans="1:14" ht="21.95" customHeight="1">
      <c r="A18" s="77" t="s">
        <v>20</v>
      </c>
      <c r="B18" s="62">
        <v>0</v>
      </c>
      <c r="C18" s="62">
        <v>0</v>
      </c>
      <c r="D18" s="62">
        <v>0</v>
      </c>
      <c r="E18" s="62">
        <v>10</v>
      </c>
      <c r="F18" s="62">
        <v>8</v>
      </c>
      <c r="G18" s="62">
        <f t="shared" si="1"/>
        <v>18</v>
      </c>
      <c r="H18" s="62">
        <v>18</v>
      </c>
      <c r="I18" s="62">
        <v>13</v>
      </c>
      <c r="J18" s="62">
        <f t="shared" si="2"/>
        <v>31</v>
      </c>
      <c r="K18" s="62">
        <f t="shared" si="3"/>
        <v>28</v>
      </c>
      <c r="L18" s="62">
        <f t="shared" si="4"/>
        <v>21</v>
      </c>
      <c r="M18" s="62">
        <f t="shared" si="5"/>
        <v>49</v>
      </c>
      <c r="N18" s="81" t="s">
        <v>156</v>
      </c>
    </row>
    <row r="19" spans="1:14" ht="21.95" customHeight="1">
      <c r="A19" s="77" t="s">
        <v>84</v>
      </c>
      <c r="B19" s="62">
        <v>0</v>
      </c>
      <c r="C19" s="62">
        <v>0</v>
      </c>
      <c r="D19" s="62">
        <v>0</v>
      </c>
      <c r="E19" s="62">
        <v>25</v>
      </c>
      <c r="F19" s="62">
        <v>28</v>
      </c>
      <c r="G19" s="62">
        <f t="shared" si="1"/>
        <v>53</v>
      </c>
      <c r="H19" s="62">
        <v>15</v>
      </c>
      <c r="I19" s="62">
        <v>5</v>
      </c>
      <c r="J19" s="62">
        <f t="shared" si="2"/>
        <v>20</v>
      </c>
      <c r="K19" s="62">
        <f t="shared" si="3"/>
        <v>40</v>
      </c>
      <c r="L19" s="62">
        <f t="shared" si="4"/>
        <v>33</v>
      </c>
      <c r="M19" s="62">
        <f t="shared" si="5"/>
        <v>73</v>
      </c>
      <c r="N19" s="81" t="s">
        <v>196</v>
      </c>
    </row>
    <row r="20" spans="1:14" ht="21.95" customHeight="1">
      <c r="A20" s="203" t="s">
        <v>21</v>
      </c>
      <c r="B20" s="62">
        <v>0</v>
      </c>
      <c r="C20" s="62">
        <v>0</v>
      </c>
      <c r="D20" s="62">
        <v>0</v>
      </c>
      <c r="E20" s="353">
        <v>18</v>
      </c>
      <c r="F20" s="353">
        <v>11</v>
      </c>
      <c r="G20" s="62">
        <f t="shared" si="1"/>
        <v>29</v>
      </c>
      <c r="H20" s="353">
        <v>0</v>
      </c>
      <c r="I20" s="353">
        <v>0</v>
      </c>
      <c r="J20" s="62">
        <f t="shared" si="2"/>
        <v>0</v>
      </c>
      <c r="K20" s="62">
        <f t="shared" si="3"/>
        <v>18</v>
      </c>
      <c r="L20" s="62">
        <f t="shared" si="4"/>
        <v>11</v>
      </c>
      <c r="M20" s="62">
        <f t="shared" si="5"/>
        <v>29</v>
      </c>
      <c r="N20" s="204" t="s">
        <v>158</v>
      </c>
    </row>
    <row r="21" spans="1:14" ht="21.95" customHeight="1" thickBot="1">
      <c r="A21" s="205" t="s">
        <v>228</v>
      </c>
      <c r="B21" s="48">
        <v>0</v>
      </c>
      <c r="C21" s="48">
        <v>0</v>
      </c>
      <c r="D21" s="48">
        <v>0</v>
      </c>
      <c r="E21" s="48">
        <v>19</v>
      </c>
      <c r="F21" s="48">
        <v>1</v>
      </c>
      <c r="G21" s="48">
        <f t="shared" si="1"/>
        <v>20</v>
      </c>
      <c r="H21" s="48">
        <v>0</v>
      </c>
      <c r="I21" s="48">
        <v>0</v>
      </c>
      <c r="J21" s="48">
        <f t="shared" si="2"/>
        <v>0</v>
      </c>
      <c r="K21" s="48">
        <f t="shared" si="3"/>
        <v>19</v>
      </c>
      <c r="L21" s="48">
        <f t="shared" si="4"/>
        <v>1</v>
      </c>
      <c r="M21" s="48">
        <f t="shared" si="5"/>
        <v>20</v>
      </c>
      <c r="N21" s="110" t="s">
        <v>202</v>
      </c>
    </row>
    <row r="22" spans="1:14" ht="21.95" customHeight="1" thickBot="1">
      <c r="A22" s="354" t="s">
        <v>9</v>
      </c>
      <c r="B22" s="93">
        <f>SUM(B8:B21)</f>
        <v>56</v>
      </c>
      <c r="C22" s="93">
        <f t="shared" ref="C22:M22" si="6">SUM(C8:C21)</f>
        <v>44</v>
      </c>
      <c r="D22" s="93">
        <f t="shared" si="6"/>
        <v>100</v>
      </c>
      <c r="E22" s="93">
        <f t="shared" si="6"/>
        <v>161</v>
      </c>
      <c r="F22" s="93">
        <f t="shared" si="6"/>
        <v>230</v>
      </c>
      <c r="G22" s="93">
        <f t="shared" si="6"/>
        <v>391</v>
      </c>
      <c r="H22" s="93">
        <f t="shared" si="6"/>
        <v>54</v>
      </c>
      <c r="I22" s="93">
        <f t="shared" si="6"/>
        <v>57</v>
      </c>
      <c r="J22" s="93">
        <f t="shared" si="6"/>
        <v>111</v>
      </c>
      <c r="K22" s="93">
        <f t="shared" si="6"/>
        <v>271</v>
      </c>
      <c r="L22" s="93">
        <f t="shared" si="6"/>
        <v>331</v>
      </c>
      <c r="M22" s="93">
        <f t="shared" si="6"/>
        <v>602</v>
      </c>
      <c r="N22" s="355" t="s">
        <v>365</v>
      </c>
    </row>
    <row r="23" spans="1:14" ht="32.25" customHeight="1" thickTop="1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</row>
    <row r="24" spans="1:14" ht="32.25" customHeight="1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</row>
  </sheetData>
  <mergeCells count="12">
    <mergeCell ref="H5:J5"/>
    <mergeCell ref="K5:M5"/>
    <mergeCell ref="A1:N1"/>
    <mergeCell ref="A2:O2"/>
    <mergeCell ref="A4:A7"/>
    <mergeCell ref="B4:D4"/>
    <mergeCell ref="E4:G4"/>
    <mergeCell ref="H4:J4"/>
    <mergeCell ref="K4:M4"/>
    <mergeCell ref="N4:N7"/>
    <mergeCell ref="B5:D5"/>
    <mergeCell ref="E5:G5"/>
  </mergeCells>
  <printOptions horizontalCentered="1"/>
  <pageMargins left="0.5" right="0.5" top="1.5" bottom="0.75" header="1" footer="1"/>
  <pageSetup paperSize="9" scale="70" firstPageNumber="161" orientation="landscape" useFirstPageNumber="1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tabColor theme="9" tint="-0.249977111117893"/>
  </sheetPr>
  <dimension ref="A1:AP36"/>
  <sheetViews>
    <sheetView rightToLeft="1" view="pageBreakPreview" zoomScale="80" zoomScaleNormal="99" zoomScaleSheetLayoutView="80" workbookViewId="0">
      <selection activeCell="S17" sqref="S17"/>
    </sheetView>
  </sheetViews>
  <sheetFormatPr defaultRowHeight="12.75"/>
  <cols>
    <col min="1" max="1" width="26.28515625" style="33" customWidth="1"/>
    <col min="2" max="13" width="8.140625" style="33" customWidth="1"/>
    <col min="14" max="14" width="41.140625" style="33" customWidth="1"/>
    <col min="15" max="253" width="9.140625" style="33"/>
    <col min="254" max="254" width="24.42578125" style="33" customWidth="1"/>
    <col min="255" max="266" width="9" style="33" customWidth="1"/>
    <col min="267" max="509" width="9.140625" style="33"/>
    <col min="510" max="510" width="24.42578125" style="33" customWidth="1"/>
    <col min="511" max="522" width="9" style="33" customWidth="1"/>
    <col min="523" max="765" width="9.140625" style="33"/>
    <col min="766" max="766" width="24.42578125" style="33" customWidth="1"/>
    <col min="767" max="778" width="9" style="33" customWidth="1"/>
    <col min="779" max="1021" width="9.140625" style="33"/>
    <col min="1022" max="1022" width="24.42578125" style="33" customWidth="1"/>
    <col min="1023" max="1034" width="9" style="33" customWidth="1"/>
    <col min="1035" max="1277" width="9.140625" style="33"/>
    <col min="1278" max="1278" width="24.42578125" style="33" customWidth="1"/>
    <col min="1279" max="1290" width="9" style="33" customWidth="1"/>
    <col min="1291" max="1533" width="9.140625" style="33"/>
    <col min="1534" max="1534" width="24.42578125" style="33" customWidth="1"/>
    <col min="1535" max="1546" width="9" style="33" customWidth="1"/>
    <col min="1547" max="1789" width="9.140625" style="33"/>
    <col min="1790" max="1790" width="24.42578125" style="33" customWidth="1"/>
    <col min="1791" max="1802" width="9" style="33" customWidth="1"/>
    <col min="1803" max="2045" width="9.140625" style="33"/>
    <col min="2046" max="2046" width="24.42578125" style="33" customWidth="1"/>
    <col min="2047" max="2058" width="9" style="33" customWidth="1"/>
    <col min="2059" max="2301" width="9.140625" style="33"/>
    <col min="2302" max="2302" width="24.42578125" style="33" customWidth="1"/>
    <col min="2303" max="2314" width="9" style="33" customWidth="1"/>
    <col min="2315" max="2557" width="9.140625" style="33"/>
    <col min="2558" max="2558" width="24.42578125" style="33" customWidth="1"/>
    <col min="2559" max="2570" width="9" style="33" customWidth="1"/>
    <col min="2571" max="2813" width="9.140625" style="33"/>
    <col min="2814" max="2814" width="24.42578125" style="33" customWidth="1"/>
    <col min="2815" max="2826" width="9" style="33" customWidth="1"/>
    <col min="2827" max="3069" width="9.140625" style="33"/>
    <col min="3070" max="3070" width="24.42578125" style="33" customWidth="1"/>
    <col min="3071" max="3082" width="9" style="33" customWidth="1"/>
    <col min="3083" max="3325" width="9.140625" style="33"/>
    <col min="3326" max="3326" width="24.42578125" style="33" customWidth="1"/>
    <col min="3327" max="3338" width="9" style="33" customWidth="1"/>
    <col min="3339" max="3581" width="9.140625" style="33"/>
    <col min="3582" max="3582" width="24.42578125" style="33" customWidth="1"/>
    <col min="3583" max="3594" width="9" style="33" customWidth="1"/>
    <col min="3595" max="3837" width="9.140625" style="33"/>
    <col min="3838" max="3838" width="24.42578125" style="33" customWidth="1"/>
    <col min="3839" max="3850" width="9" style="33" customWidth="1"/>
    <col min="3851" max="4093" width="9.140625" style="33"/>
    <col min="4094" max="4094" width="24.42578125" style="33" customWidth="1"/>
    <col min="4095" max="4106" width="9" style="33" customWidth="1"/>
    <col min="4107" max="4349" width="9.140625" style="33"/>
    <col min="4350" max="4350" width="24.42578125" style="33" customWidth="1"/>
    <col min="4351" max="4362" width="9" style="33" customWidth="1"/>
    <col min="4363" max="4605" width="9.140625" style="33"/>
    <col min="4606" max="4606" width="24.42578125" style="33" customWidth="1"/>
    <col min="4607" max="4618" width="9" style="33" customWidth="1"/>
    <col min="4619" max="4861" width="9.140625" style="33"/>
    <col min="4862" max="4862" width="24.42578125" style="33" customWidth="1"/>
    <col min="4863" max="4874" width="9" style="33" customWidth="1"/>
    <col min="4875" max="5117" width="9.140625" style="33"/>
    <col min="5118" max="5118" width="24.42578125" style="33" customWidth="1"/>
    <col min="5119" max="5130" width="9" style="33" customWidth="1"/>
    <col min="5131" max="5373" width="9.140625" style="33"/>
    <col min="5374" max="5374" width="24.42578125" style="33" customWidth="1"/>
    <col min="5375" max="5386" width="9" style="33" customWidth="1"/>
    <col min="5387" max="5629" width="9.140625" style="33"/>
    <col min="5630" max="5630" width="24.42578125" style="33" customWidth="1"/>
    <col min="5631" max="5642" width="9" style="33" customWidth="1"/>
    <col min="5643" max="5885" width="9.140625" style="33"/>
    <col min="5886" max="5886" width="24.42578125" style="33" customWidth="1"/>
    <col min="5887" max="5898" width="9" style="33" customWidth="1"/>
    <col min="5899" max="6141" width="9.140625" style="33"/>
    <col min="6142" max="6142" width="24.42578125" style="33" customWidth="1"/>
    <col min="6143" max="6154" width="9" style="33" customWidth="1"/>
    <col min="6155" max="6397" width="9.140625" style="33"/>
    <col min="6398" max="6398" width="24.42578125" style="33" customWidth="1"/>
    <col min="6399" max="6410" width="9" style="33" customWidth="1"/>
    <col min="6411" max="6653" width="9.140625" style="33"/>
    <col min="6654" max="6654" width="24.42578125" style="33" customWidth="1"/>
    <col min="6655" max="6666" width="9" style="33" customWidth="1"/>
    <col min="6667" max="6909" width="9.140625" style="33"/>
    <col min="6910" max="6910" width="24.42578125" style="33" customWidth="1"/>
    <col min="6911" max="6922" width="9" style="33" customWidth="1"/>
    <col min="6923" max="7165" width="9.140625" style="33"/>
    <col min="7166" max="7166" width="24.42578125" style="33" customWidth="1"/>
    <col min="7167" max="7178" width="9" style="33" customWidth="1"/>
    <col min="7179" max="7421" width="9.140625" style="33"/>
    <col min="7422" max="7422" width="24.42578125" style="33" customWidth="1"/>
    <col min="7423" max="7434" width="9" style="33" customWidth="1"/>
    <col min="7435" max="7677" width="9.140625" style="33"/>
    <col min="7678" max="7678" width="24.42578125" style="33" customWidth="1"/>
    <col min="7679" max="7690" width="9" style="33" customWidth="1"/>
    <col min="7691" max="7933" width="9.140625" style="33"/>
    <col min="7934" max="7934" width="24.42578125" style="33" customWidth="1"/>
    <col min="7935" max="7946" width="9" style="33" customWidth="1"/>
    <col min="7947" max="8189" width="9.140625" style="33"/>
    <col min="8190" max="8190" width="24.42578125" style="33" customWidth="1"/>
    <col min="8191" max="8202" width="9" style="33" customWidth="1"/>
    <col min="8203" max="8445" width="9.140625" style="33"/>
    <col min="8446" max="8446" width="24.42578125" style="33" customWidth="1"/>
    <col min="8447" max="8458" width="9" style="33" customWidth="1"/>
    <col min="8459" max="8701" width="9.140625" style="33"/>
    <col min="8702" max="8702" width="24.42578125" style="33" customWidth="1"/>
    <col min="8703" max="8714" width="9" style="33" customWidth="1"/>
    <col min="8715" max="8957" width="9.140625" style="33"/>
    <col min="8958" max="8958" width="24.42578125" style="33" customWidth="1"/>
    <col min="8959" max="8970" width="9" style="33" customWidth="1"/>
    <col min="8971" max="9213" width="9.140625" style="33"/>
    <col min="9214" max="9214" width="24.42578125" style="33" customWidth="1"/>
    <col min="9215" max="9226" width="9" style="33" customWidth="1"/>
    <col min="9227" max="9469" width="9.140625" style="33"/>
    <col min="9470" max="9470" width="24.42578125" style="33" customWidth="1"/>
    <col min="9471" max="9482" width="9" style="33" customWidth="1"/>
    <col min="9483" max="9725" width="9.140625" style="33"/>
    <col min="9726" max="9726" width="24.42578125" style="33" customWidth="1"/>
    <col min="9727" max="9738" width="9" style="33" customWidth="1"/>
    <col min="9739" max="9981" width="9.140625" style="33"/>
    <col min="9982" max="9982" width="24.42578125" style="33" customWidth="1"/>
    <col min="9983" max="9994" width="9" style="33" customWidth="1"/>
    <col min="9995" max="10237" width="9.140625" style="33"/>
    <col min="10238" max="10238" width="24.42578125" style="33" customWidth="1"/>
    <col min="10239" max="10250" width="9" style="33" customWidth="1"/>
    <col min="10251" max="10493" width="9.140625" style="33"/>
    <col min="10494" max="10494" width="24.42578125" style="33" customWidth="1"/>
    <col min="10495" max="10506" width="9" style="33" customWidth="1"/>
    <col min="10507" max="10749" width="9.140625" style="33"/>
    <col min="10750" max="10750" width="24.42578125" style="33" customWidth="1"/>
    <col min="10751" max="10762" width="9" style="33" customWidth="1"/>
    <col min="10763" max="11005" width="9.140625" style="33"/>
    <col min="11006" max="11006" width="24.42578125" style="33" customWidth="1"/>
    <col min="11007" max="11018" width="9" style="33" customWidth="1"/>
    <col min="11019" max="11261" width="9.140625" style="33"/>
    <col min="11262" max="11262" width="24.42578125" style="33" customWidth="1"/>
    <col min="11263" max="11274" width="9" style="33" customWidth="1"/>
    <col min="11275" max="11517" width="9.140625" style="33"/>
    <col min="11518" max="11518" width="24.42578125" style="33" customWidth="1"/>
    <col min="11519" max="11530" width="9" style="33" customWidth="1"/>
    <col min="11531" max="11773" width="9.140625" style="33"/>
    <col min="11774" max="11774" width="24.42578125" style="33" customWidth="1"/>
    <col min="11775" max="11786" width="9" style="33" customWidth="1"/>
    <col min="11787" max="12029" width="9.140625" style="33"/>
    <col min="12030" max="12030" width="24.42578125" style="33" customWidth="1"/>
    <col min="12031" max="12042" width="9" style="33" customWidth="1"/>
    <col min="12043" max="12285" width="9.140625" style="33"/>
    <col min="12286" max="12286" width="24.42578125" style="33" customWidth="1"/>
    <col min="12287" max="12298" width="9" style="33" customWidth="1"/>
    <col min="12299" max="12541" width="9.140625" style="33"/>
    <col min="12542" max="12542" width="24.42578125" style="33" customWidth="1"/>
    <col min="12543" max="12554" width="9" style="33" customWidth="1"/>
    <col min="12555" max="12797" width="9.140625" style="33"/>
    <col min="12798" max="12798" width="24.42578125" style="33" customWidth="1"/>
    <col min="12799" max="12810" width="9" style="33" customWidth="1"/>
    <col min="12811" max="13053" width="9.140625" style="33"/>
    <col min="13054" max="13054" width="24.42578125" style="33" customWidth="1"/>
    <col min="13055" max="13066" width="9" style="33" customWidth="1"/>
    <col min="13067" max="13309" width="9.140625" style="33"/>
    <col min="13310" max="13310" width="24.42578125" style="33" customWidth="1"/>
    <col min="13311" max="13322" width="9" style="33" customWidth="1"/>
    <col min="13323" max="13565" width="9.140625" style="33"/>
    <col min="13566" max="13566" width="24.42578125" style="33" customWidth="1"/>
    <col min="13567" max="13578" width="9" style="33" customWidth="1"/>
    <col min="13579" max="13821" width="9.140625" style="33"/>
    <col min="13822" max="13822" width="24.42578125" style="33" customWidth="1"/>
    <col min="13823" max="13834" width="9" style="33" customWidth="1"/>
    <col min="13835" max="14077" width="9.140625" style="33"/>
    <col min="14078" max="14078" width="24.42578125" style="33" customWidth="1"/>
    <col min="14079" max="14090" width="9" style="33" customWidth="1"/>
    <col min="14091" max="14333" width="9.140625" style="33"/>
    <col min="14334" max="14334" width="24.42578125" style="33" customWidth="1"/>
    <col min="14335" max="14346" width="9" style="33" customWidth="1"/>
    <col min="14347" max="14589" width="9.140625" style="33"/>
    <col min="14590" max="14590" width="24.42578125" style="33" customWidth="1"/>
    <col min="14591" max="14602" width="9" style="33" customWidth="1"/>
    <col min="14603" max="14845" width="9.140625" style="33"/>
    <col min="14846" max="14846" width="24.42578125" style="33" customWidth="1"/>
    <col min="14847" max="14858" width="9" style="33" customWidth="1"/>
    <col min="14859" max="15101" width="9.140625" style="33"/>
    <col min="15102" max="15102" width="24.42578125" style="33" customWidth="1"/>
    <col min="15103" max="15114" width="9" style="33" customWidth="1"/>
    <col min="15115" max="15357" width="9.140625" style="33"/>
    <col min="15358" max="15358" width="24.42578125" style="33" customWidth="1"/>
    <col min="15359" max="15370" width="9" style="33" customWidth="1"/>
    <col min="15371" max="15613" width="9.140625" style="33"/>
    <col min="15614" max="15614" width="24.42578125" style="33" customWidth="1"/>
    <col min="15615" max="15626" width="9" style="33" customWidth="1"/>
    <col min="15627" max="15869" width="9.140625" style="33"/>
    <col min="15870" max="15870" width="24.42578125" style="33" customWidth="1"/>
    <col min="15871" max="15882" width="9" style="33" customWidth="1"/>
    <col min="15883" max="16125" width="9.140625" style="33"/>
    <col min="16126" max="16126" width="24.42578125" style="33" customWidth="1"/>
    <col min="16127" max="16138" width="9" style="33" customWidth="1"/>
    <col min="16139" max="16384" width="9.140625" style="33"/>
  </cols>
  <sheetData>
    <row r="1" spans="1:42" s="34" customFormat="1" ht="27" customHeight="1">
      <c r="A1" s="587" t="s">
        <v>528</v>
      </c>
      <c r="B1" s="587"/>
      <c r="C1" s="587"/>
      <c r="D1" s="587"/>
      <c r="E1" s="587"/>
      <c r="F1" s="587"/>
      <c r="G1" s="587"/>
      <c r="H1" s="587"/>
      <c r="I1" s="587"/>
      <c r="J1" s="587"/>
      <c r="K1" s="587"/>
      <c r="L1" s="587"/>
      <c r="M1" s="587"/>
      <c r="N1" s="587"/>
    </row>
    <row r="2" spans="1:42" s="34" customFormat="1" ht="39.75" customHeight="1">
      <c r="A2" s="584" t="s">
        <v>529</v>
      </c>
      <c r="B2" s="584"/>
      <c r="C2" s="584"/>
      <c r="D2" s="584"/>
      <c r="E2" s="584"/>
      <c r="F2" s="584"/>
      <c r="G2" s="584"/>
      <c r="H2" s="584"/>
      <c r="I2" s="584"/>
      <c r="J2" s="584"/>
      <c r="K2" s="584"/>
      <c r="L2" s="584"/>
      <c r="M2" s="584"/>
      <c r="N2" s="584"/>
      <c r="O2" s="108"/>
    </row>
    <row r="3" spans="1:42" s="34" customFormat="1" ht="21.75" customHeight="1" thickBot="1">
      <c r="A3" s="588" t="s">
        <v>467</v>
      </c>
      <c r="B3" s="588"/>
      <c r="C3" s="588"/>
      <c r="D3" s="588"/>
      <c r="E3" s="588"/>
      <c r="F3" s="588"/>
      <c r="G3" s="588"/>
      <c r="H3" s="588"/>
      <c r="I3" s="588"/>
      <c r="J3" s="588"/>
      <c r="K3" s="588"/>
      <c r="L3" s="588"/>
      <c r="M3" s="588"/>
      <c r="N3" s="163" t="s">
        <v>468</v>
      </c>
    </row>
    <row r="4" spans="1:42" s="34" customFormat="1" ht="21.75" customHeight="1" thickTop="1">
      <c r="A4" s="585" t="s">
        <v>10</v>
      </c>
      <c r="B4" s="585" t="s">
        <v>3</v>
      </c>
      <c r="C4" s="585"/>
      <c r="D4" s="585"/>
      <c r="E4" s="585" t="s">
        <v>4</v>
      </c>
      <c r="F4" s="585"/>
      <c r="G4" s="585"/>
      <c r="H4" s="585" t="s">
        <v>216</v>
      </c>
      <c r="I4" s="585"/>
      <c r="J4" s="585"/>
      <c r="K4" s="585" t="s">
        <v>215</v>
      </c>
      <c r="L4" s="585"/>
      <c r="M4" s="585"/>
      <c r="N4" s="585" t="s">
        <v>146</v>
      </c>
    </row>
    <row r="5" spans="1:42" s="34" customFormat="1" ht="21.75" customHeight="1">
      <c r="A5" s="551"/>
      <c r="B5" s="551" t="s">
        <v>217</v>
      </c>
      <c r="C5" s="551"/>
      <c r="D5" s="551"/>
      <c r="E5" s="551" t="s">
        <v>96</v>
      </c>
      <c r="F5" s="551"/>
      <c r="G5" s="551"/>
      <c r="H5" s="551" t="s">
        <v>218</v>
      </c>
      <c r="I5" s="551"/>
      <c r="J5" s="551"/>
      <c r="K5" s="551" t="s">
        <v>126</v>
      </c>
      <c r="L5" s="551"/>
      <c r="M5" s="551"/>
      <c r="N5" s="551"/>
    </row>
    <row r="6" spans="1:42" s="35" customFormat="1" ht="18.95" customHeight="1">
      <c r="A6" s="551"/>
      <c r="B6" s="326" t="s">
        <v>221</v>
      </c>
      <c r="C6" s="326" t="s">
        <v>222</v>
      </c>
      <c r="D6" s="326" t="s">
        <v>223</v>
      </c>
      <c r="E6" s="326" t="s">
        <v>221</v>
      </c>
      <c r="F6" s="326" t="s">
        <v>222</v>
      </c>
      <c r="G6" s="326" t="s">
        <v>223</v>
      </c>
      <c r="H6" s="326" t="s">
        <v>221</v>
      </c>
      <c r="I6" s="326" t="s">
        <v>222</v>
      </c>
      <c r="J6" s="326" t="s">
        <v>223</v>
      </c>
      <c r="K6" s="326" t="s">
        <v>221</v>
      </c>
      <c r="L6" s="326" t="s">
        <v>222</v>
      </c>
      <c r="M6" s="326" t="s">
        <v>223</v>
      </c>
      <c r="N6" s="551"/>
    </row>
    <row r="7" spans="1:42" s="35" customFormat="1" ht="18.95" customHeight="1" thickBot="1">
      <c r="A7" s="558"/>
      <c r="B7" s="327" t="s">
        <v>224</v>
      </c>
      <c r="C7" s="327" t="s">
        <v>225</v>
      </c>
      <c r="D7" s="327" t="s">
        <v>226</v>
      </c>
      <c r="E7" s="327" t="s">
        <v>224</v>
      </c>
      <c r="F7" s="327" t="s">
        <v>225</v>
      </c>
      <c r="G7" s="327" t="s">
        <v>226</v>
      </c>
      <c r="H7" s="327" t="s">
        <v>224</v>
      </c>
      <c r="I7" s="327" t="s">
        <v>225</v>
      </c>
      <c r="J7" s="327" t="s">
        <v>226</v>
      </c>
      <c r="K7" s="327" t="s">
        <v>224</v>
      </c>
      <c r="L7" s="327" t="s">
        <v>225</v>
      </c>
      <c r="M7" s="327" t="s">
        <v>226</v>
      </c>
      <c r="N7" s="558"/>
    </row>
    <row r="8" spans="1:42" ht="19.5" customHeight="1">
      <c r="A8" s="357" t="s">
        <v>5</v>
      </c>
      <c r="B8" s="48">
        <v>10</v>
      </c>
      <c r="C8" s="48">
        <v>26</v>
      </c>
      <c r="D8" s="48">
        <v>36</v>
      </c>
      <c r="E8" s="48">
        <v>6</v>
      </c>
      <c r="F8" s="48">
        <v>1</v>
      </c>
      <c r="G8" s="48">
        <v>7</v>
      </c>
      <c r="H8" s="48">
        <v>1</v>
      </c>
      <c r="I8" s="48">
        <v>0</v>
      </c>
      <c r="J8" s="48">
        <v>1</v>
      </c>
      <c r="K8" s="48">
        <f>SUM(B8,E8,H8)</f>
        <v>17</v>
      </c>
      <c r="L8" s="48">
        <f t="shared" ref="L8:M8" si="0">SUM(C8,F8,I8)</f>
        <v>27</v>
      </c>
      <c r="M8" s="48">
        <f t="shared" si="0"/>
        <v>44</v>
      </c>
      <c r="N8" s="351" t="s">
        <v>179</v>
      </c>
    </row>
    <row r="9" spans="1:42" ht="19.5" customHeight="1">
      <c r="A9" s="79" t="s">
        <v>6</v>
      </c>
      <c r="B9" s="62">
        <v>0</v>
      </c>
      <c r="C9" s="62">
        <v>0</v>
      </c>
      <c r="D9" s="62">
        <v>0</v>
      </c>
      <c r="E9" s="62">
        <v>7</v>
      </c>
      <c r="F9" s="62">
        <v>8</v>
      </c>
      <c r="G9" s="62">
        <v>15</v>
      </c>
      <c r="H9" s="62">
        <v>2</v>
      </c>
      <c r="I9" s="62">
        <v>0</v>
      </c>
      <c r="J9" s="62">
        <v>2</v>
      </c>
      <c r="K9" s="62">
        <f t="shared" ref="K9:K21" si="1">SUM(B9,E9,H9)</f>
        <v>9</v>
      </c>
      <c r="L9" s="62">
        <f t="shared" ref="L9:L21" si="2">SUM(C9,F9,I9)</f>
        <v>8</v>
      </c>
      <c r="M9" s="62">
        <f t="shared" ref="M9:M21" si="3">SUM(D9,G9,J9)</f>
        <v>17</v>
      </c>
      <c r="N9" s="95" t="s">
        <v>150</v>
      </c>
      <c r="O9" s="440"/>
      <c r="P9" s="440"/>
      <c r="Q9" s="440"/>
      <c r="R9" s="440"/>
      <c r="S9" s="440"/>
      <c r="T9" s="440"/>
      <c r="U9" s="440"/>
      <c r="V9" s="440"/>
      <c r="W9" s="440"/>
      <c r="X9" s="440"/>
      <c r="Y9" s="440"/>
      <c r="Z9" s="440"/>
      <c r="AA9" s="440"/>
      <c r="AB9" s="440"/>
      <c r="AC9" s="440"/>
      <c r="AD9" s="440"/>
      <c r="AE9" s="440"/>
      <c r="AF9" s="440"/>
      <c r="AG9" s="440"/>
      <c r="AH9" s="440"/>
      <c r="AI9" s="440"/>
      <c r="AJ9" s="440"/>
      <c r="AK9" s="440"/>
      <c r="AL9" s="440"/>
      <c r="AM9" s="440"/>
      <c r="AN9" s="440"/>
      <c r="AO9" s="440"/>
      <c r="AP9" s="440"/>
    </row>
    <row r="10" spans="1:42" ht="19.5" customHeight="1">
      <c r="A10" s="73" t="s">
        <v>11</v>
      </c>
      <c r="B10" s="62">
        <v>4</v>
      </c>
      <c r="C10" s="62">
        <v>5</v>
      </c>
      <c r="D10" s="62">
        <v>9</v>
      </c>
      <c r="E10" s="62">
        <v>33</v>
      </c>
      <c r="F10" s="62">
        <v>26</v>
      </c>
      <c r="G10" s="62">
        <v>59</v>
      </c>
      <c r="H10" s="62">
        <v>26</v>
      </c>
      <c r="I10" s="62">
        <v>6</v>
      </c>
      <c r="J10" s="62">
        <v>32</v>
      </c>
      <c r="K10" s="62">
        <f t="shared" si="1"/>
        <v>63</v>
      </c>
      <c r="L10" s="62">
        <f t="shared" si="2"/>
        <v>37</v>
      </c>
      <c r="M10" s="62">
        <f t="shared" si="3"/>
        <v>100</v>
      </c>
      <c r="N10" s="95" t="s">
        <v>99</v>
      </c>
      <c r="O10" s="440"/>
      <c r="P10" s="440"/>
      <c r="Q10" s="440"/>
      <c r="R10" s="440"/>
      <c r="S10" s="440"/>
      <c r="T10" s="440"/>
      <c r="U10" s="440"/>
      <c r="V10" s="440"/>
      <c r="W10" s="440"/>
      <c r="X10" s="440"/>
      <c r="Y10" s="440"/>
      <c r="Z10" s="440"/>
      <c r="AA10" s="440"/>
      <c r="AB10" s="440"/>
      <c r="AC10" s="440"/>
      <c r="AD10" s="440"/>
      <c r="AE10" s="440"/>
      <c r="AF10" s="440"/>
      <c r="AG10" s="440"/>
      <c r="AH10" s="440"/>
      <c r="AI10" s="440"/>
      <c r="AJ10" s="440"/>
      <c r="AK10" s="440"/>
      <c r="AL10" s="440"/>
      <c r="AM10" s="440"/>
      <c r="AN10" s="440"/>
      <c r="AO10" s="440"/>
      <c r="AP10" s="440"/>
    </row>
    <row r="11" spans="1:42" ht="19.5" customHeight="1">
      <c r="A11" s="79" t="s">
        <v>7</v>
      </c>
      <c r="B11" s="62">
        <v>12</v>
      </c>
      <c r="C11" s="62">
        <v>8</v>
      </c>
      <c r="D11" s="62">
        <v>20</v>
      </c>
      <c r="E11" s="62">
        <v>39</v>
      </c>
      <c r="F11" s="62">
        <v>22</v>
      </c>
      <c r="G11" s="62">
        <v>61</v>
      </c>
      <c r="H11" s="62">
        <v>7</v>
      </c>
      <c r="I11" s="62">
        <v>5</v>
      </c>
      <c r="J11" s="62">
        <v>12</v>
      </c>
      <c r="K11" s="62">
        <f t="shared" si="1"/>
        <v>58</v>
      </c>
      <c r="L11" s="62">
        <f t="shared" si="2"/>
        <v>35</v>
      </c>
      <c r="M11" s="62">
        <f t="shared" si="3"/>
        <v>93</v>
      </c>
      <c r="N11" s="95" t="s">
        <v>102</v>
      </c>
      <c r="O11" s="440"/>
      <c r="P11" s="440"/>
      <c r="Q11" s="440"/>
      <c r="R11" s="440"/>
      <c r="S11" s="440"/>
      <c r="T11" s="440"/>
      <c r="U11" s="440"/>
      <c r="V11" s="440"/>
      <c r="W11" s="440"/>
      <c r="X11" s="440"/>
      <c r="Y11" s="440"/>
      <c r="Z11" s="440"/>
      <c r="AA11" s="440"/>
      <c r="AB11" s="440"/>
      <c r="AC11" s="440"/>
      <c r="AD11" s="440"/>
      <c r="AE11" s="440"/>
      <c r="AF11" s="440"/>
      <c r="AG11" s="440"/>
      <c r="AH11" s="440"/>
      <c r="AI11" s="440"/>
      <c r="AJ11" s="440"/>
      <c r="AK11" s="440"/>
      <c r="AL11" s="440"/>
      <c r="AM11" s="440"/>
      <c r="AN11" s="440"/>
      <c r="AO11" s="440"/>
      <c r="AP11" s="440"/>
    </row>
    <row r="12" spans="1:42" ht="19.5" customHeight="1">
      <c r="A12" s="78" t="s">
        <v>366</v>
      </c>
      <c r="B12" s="62">
        <v>0</v>
      </c>
      <c r="C12" s="62">
        <v>0</v>
      </c>
      <c r="D12" s="62">
        <v>0</v>
      </c>
      <c r="E12" s="62">
        <v>5</v>
      </c>
      <c r="F12" s="62">
        <v>3</v>
      </c>
      <c r="G12" s="62">
        <v>8</v>
      </c>
      <c r="H12" s="62">
        <v>0</v>
      </c>
      <c r="I12" s="62">
        <v>0</v>
      </c>
      <c r="J12" s="62">
        <v>0</v>
      </c>
      <c r="K12" s="62">
        <f t="shared" si="1"/>
        <v>5</v>
      </c>
      <c r="L12" s="62">
        <f t="shared" si="2"/>
        <v>3</v>
      </c>
      <c r="M12" s="62">
        <f t="shared" si="3"/>
        <v>8</v>
      </c>
      <c r="N12" s="95" t="s">
        <v>379</v>
      </c>
      <c r="O12" s="440"/>
      <c r="P12" s="440"/>
      <c r="Q12" s="440"/>
      <c r="R12" s="440"/>
      <c r="S12" s="440"/>
      <c r="T12" s="440"/>
      <c r="U12" s="440"/>
      <c r="V12" s="440"/>
      <c r="W12" s="440"/>
      <c r="X12" s="440"/>
      <c r="Y12" s="440"/>
      <c r="Z12" s="440"/>
      <c r="AA12" s="440"/>
      <c r="AB12" s="440"/>
      <c r="AC12" s="440"/>
      <c r="AD12" s="440"/>
      <c r="AE12" s="440"/>
      <c r="AF12" s="440"/>
      <c r="AG12" s="440"/>
      <c r="AH12" s="440"/>
      <c r="AI12" s="440"/>
      <c r="AJ12" s="440"/>
      <c r="AK12" s="440"/>
      <c r="AL12" s="440"/>
      <c r="AM12" s="440"/>
      <c r="AN12" s="440"/>
      <c r="AO12" s="440"/>
      <c r="AP12" s="440"/>
    </row>
    <row r="13" spans="1:42" ht="19.5" customHeight="1">
      <c r="A13" s="73" t="s">
        <v>94</v>
      </c>
      <c r="B13" s="62">
        <v>0</v>
      </c>
      <c r="C13" s="62">
        <v>0</v>
      </c>
      <c r="D13" s="62">
        <v>0</v>
      </c>
      <c r="E13" s="62">
        <v>33</v>
      </c>
      <c r="F13" s="62">
        <v>9</v>
      </c>
      <c r="G13" s="62">
        <v>42</v>
      </c>
      <c r="H13" s="62">
        <v>0</v>
      </c>
      <c r="I13" s="62">
        <v>0</v>
      </c>
      <c r="J13" s="62">
        <v>0</v>
      </c>
      <c r="K13" s="62">
        <f t="shared" si="1"/>
        <v>33</v>
      </c>
      <c r="L13" s="62">
        <f t="shared" si="2"/>
        <v>9</v>
      </c>
      <c r="M13" s="62">
        <f t="shared" si="3"/>
        <v>42</v>
      </c>
      <c r="N13" s="109" t="s">
        <v>180</v>
      </c>
      <c r="O13" s="440"/>
      <c r="P13" s="440"/>
      <c r="Q13" s="440"/>
      <c r="R13" s="440"/>
      <c r="S13" s="440"/>
      <c r="T13" s="440"/>
      <c r="U13" s="440"/>
      <c r="V13" s="440"/>
      <c r="W13" s="440"/>
      <c r="X13" s="440"/>
      <c r="Y13" s="440"/>
      <c r="Z13" s="440"/>
      <c r="AA13" s="440"/>
      <c r="AB13" s="440"/>
      <c r="AC13" s="440"/>
      <c r="AD13" s="440"/>
      <c r="AE13" s="440"/>
      <c r="AF13" s="440"/>
      <c r="AG13" s="440"/>
      <c r="AH13" s="440"/>
      <c r="AI13" s="440"/>
      <c r="AJ13" s="440"/>
      <c r="AK13" s="440"/>
      <c r="AL13" s="440"/>
      <c r="AM13" s="440"/>
      <c r="AN13" s="440"/>
      <c r="AO13" s="440"/>
      <c r="AP13" s="440"/>
    </row>
    <row r="14" spans="1:42" ht="19.5" customHeight="1">
      <c r="A14" s="73" t="s">
        <v>75</v>
      </c>
      <c r="B14" s="62">
        <v>0</v>
      </c>
      <c r="C14" s="62">
        <v>0</v>
      </c>
      <c r="D14" s="62">
        <v>0</v>
      </c>
      <c r="E14" s="62">
        <v>27</v>
      </c>
      <c r="F14" s="62">
        <v>25</v>
      </c>
      <c r="G14" s="62">
        <v>52</v>
      </c>
      <c r="H14" s="62">
        <v>13</v>
      </c>
      <c r="I14" s="62">
        <v>4</v>
      </c>
      <c r="J14" s="62">
        <v>17</v>
      </c>
      <c r="K14" s="62">
        <f t="shared" si="1"/>
        <v>40</v>
      </c>
      <c r="L14" s="62">
        <f t="shared" si="2"/>
        <v>29</v>
      </c>
      <c r="M14" s="62">
        <f t="shared" si="3"/>
        <v>69</v>
      </c>
      <c r="N14" s="109" t="s">
        <v>210</v>
      </c>
      <c r="O14" s="440"/>
      <c r="P14" s="440"/>
      <c r="Q14" s="440"/>
      <c r="R14" s="440"/>
      <c r="S14" s="440"/>
      <c r="T14" s="440"/>
      <c r="U14" s="440"/>
      <c r="V14" s="440"/>
      <c r="W14" s="440"/>
      <c r="X14" s="440"/>
      <c r="Y14" s="440"/>
      <c r="Z14" s="440"/>
      <c r="AA14" s="440"/>
      <c r="AB14" s="440"/>
      <c r="AC14" s="440"/>
      <c r="AD14" s="440"/>
      <c r="AE14" s="440"/>
      <c r="AF14" s="440"/>
      <c r="AG14" s="440"/>
      <c r="AH14" s="440"/>
      <c r="AI14" s="440"/>
      <c r="AJ14" s="440"/>
      <c r="AK14" s="440"/>
      <c r="AL14" s="440"/>
      <c r="AM14" s="440"/>
      <c r="AN14" s="440"/>
      <c r="AO14" s="440"/>
      <c r="AP14" s="440"/>
    </row>
    <row r="15" spans="1:42" ht="19.5" customHeight="1">
      <c r="A15" s="79" t="s">
        <v>351</v>
      </c>
      <c r="B15" s="62">
        <v>0</v>
      </c>
      <c r="C15" s="62">
        <v>0</v>
      </c>
      <c r="D15" s="62">
        <v>0</v>
      </c>
      <c r="E15" s="62">
        <v>90</v>
      </c>
      <c r="F15" s="62">
        <v>59</v>
      </c>
      <c r="G15" s="62">
        <v>149</v>
      </c>
      <c r="H15" s="62">
        <v>32</v>
      </c>
      <c r="I15" s="62">
        <v>18</v>
      </c>
      <c r="J15" s="62">
        <v>50</v>
      </c>
      <c r="K15" s="62">
        <f t="shared" si="1"/>
        <v>122</v>
      </c>
      <c r="L15" s="62">
        <f t="shared" si="2"/>
        <v>77</v>
      </c>
      <c r="M15" s="62">
        <f t="shared" si="3"/>
        <v>199</v>
      </c>
      <c r="N15" s="109" t="s">
        <v>352</v>
      </c>
      <c r="O15" s="440"/>
      <c r="P15" s="440"/>
      <c r="Q15" s="440"/>
      <c r="R15" s="440"/>
      <c r="S15" s="440"/>
      <c r="T15" s="440"/>
      <c r="U15" s="440"/>
      <c r="V15" s="440"/>
      <c r="W15" s="440"/>
      <c r="X15" s="440"/>
      <c r="Y15" s="440"/>
      <c r="Z15" s="440"/>
      <c r="AA15" s="440"/>
      <c r="AB15" s="440"/>
      <c r="AC15" s="440"/>
      <c r="AD15" s="440"/>
      <c r="AE15" s="440"/>
      <c r="AF15" s="440"/>
      <c r="AG15" s="440"/>
      <c r="AH15" s="440"/>
      <c r="AI15" s="440"/>
      <c r="AJ15" s="440"/>
      <c r="AK15" s="440"/>
      <c r="AL15" s="440"/>
      <c r="AM15" s="440"/>
      <c r="AN15" s="440"/>
      <c r="AO15" s="440"/>
      <c r="AP15" s="440"/>
    </row>
    <row r="16" spans="1:42" ht="19.5" customHeight="1">
      <c r="A16" s="79" t="s">
        <v>58</v>
      </c>
      <c r="B16" s="62">
        <v>0</v>
      </c>
      <c r="C16" s="62">
        <v>0</v>
      </c>
      <c r="D16" s="62">
        <v>0</v>
      </c>
      <c r="E16" s="62">
        <v>24</v>
      </c>
      <c r="F16" s="62">
        <v>26</v>
      </c>
      <c r="G16" s="62">
        <v>50</v>
      </c>
      <c r="H16" s="62">
        <v>4</v>
      </c>
      <c r="I16" s="62">
        <v>2</v>
      </c>
      <c r="J16" s="62">
        <v>6</v>
      </c>
      <c r="K16" s="62">
        <f t="shared" si="1"/>
        <v>28</v>
      </c>
      <c r="L16" s="62">
        <f t="shared" si="2"/>
        <v>28</v>
      </c>
      <c r="M16" s="62">
        <f t="shared" si="3"/>
        <v>56</v>
      </c>
      <c r="N16" s="109" t="s">
        <v>209</v>
      </c>
      <c r="O16" s="440"/>
      <c r="P16" s="440"/>
      <c r="Q16" s="440"/>
      <c r="R16" s="440"/>
      <c r="S16" s="440"/>
      <c r="T16" s="440"/>
      <c r="U16" s="440"/>
      <c r="V16" s="440"/>
      <c r="W16" s="440"/>
      <c r="X16" s="440"/>
      <c r="Y16" s="440"/>
      <c r="Z16" s="440"/>
      <c r="AA16" s="440"/>
      <c r="AB16" s="440"/>
      <c r="AC16" s="440"/>
      <c r="AD16" s="440"/>
      <c r="AE16" s="440"/>
      <c r="AF16" s="440"/>
      <c r="AG16" s="440"/>
      <c r="AH16" s="440"/>
      <c r="AI16" s="440"/>
      <c r="AJ16" s="440"/>
      <c r="AK16" s="440"/>
      <c r="AL16" s="440"/>
      <c r="AM16" s="440"/>
      <c r="AN16" s="440"/>
      <c r="AO16" s="440"/>
      <c r="AP16" s="440"/>
    </row>
    <row r="17" spans="1:42" ht="19.5" customHeight="1">
      <c r="A17" s="79" t="s">
        <v>232</v>
      </c>
      <c r="B17" s="62">
        <v>0</v>
      </c>
      <c r="C17" s="62">
        <v>0</v>
      </c>
      <c r="D17" s="62">
        <v>0</v>
      </c>
      <c r="E17" s="62">
        <v>7</v>
      </c>
      <c r="F17" s="62">
        <v>5</v>
      </c>
      <c r="G17" s="62">
        <v>12</v>
      </c>
      <c r="H17" s="62">
        <v>0</v>
      </c>
      <c r="I17" s="62">
        <v>0</v>
      </c>
      <c r="J17" s="62">
        <v>0</v>
      </c>
      <c r="K17" s="62">
        <f t="shared" si="1"/>
        <v>7</v>
      </c>
      <c r="L17" s="62">
        <f t="shared" si="2"/>
        <v>5</v>
      </c>
      <c r="M17" s="62">
        <f t="shared" si="3"/>
        <v>12</v>
      </c>
      <c r="N17" s="109" t="s">
        <v>156</v>
      </c>
      <c r="O17" s="440"/>
      <c r="P17" s="440"/>
      <c r="Q17" s="440"/>
      <c r="R17" s="440"/>
      <c r="S17" s="440"/>
      <c r="T17" s="440"/>
      <c r="U17" s="440"/>
      <c r="V17" s="440"/>
      <c r="W17" s="440"/>
      <c r="X17" s="440"/>
      <c r="Y17" s="440"/>
      <c r="Z17" s="440"/>
      <c r="AA17" s="440"/>
      <c r="AB17" s="440"/>
      <c r="AC17" s="440"/>
      <c r="AD17" s="440"/>
      <c r="AE17" s="440"/>
      <c r="AF17" s="440"/>
      <c r="AG17" s="440"/>
      <c r="AH17" s="440"/>
      <c r="AI17" s="440"/>
      <c r="AJ17" s="440"/>
      <c r="AK17" s="440"/>
      <c r="AL17" s="440"/>
      <c r="AM17" s="440"/>
      <c r="AN17" s="440"/>
      <c r="AO17" s="440"/>
      <c r="AP17" s="440"/>
    </row>
    <row r="18" spans="1:42" ht="19.5" customHeight="1">
      <c r="A18" s="79" t="s">
        <v>21</v>
      </c>
      <c r="B18" s="62">
        <v>0</v>
      </c>
      <c r="C18" s="62">
        <v>0</v>
      </c>
      <c r="D18" s="62">
        <v>0</v>
      </c>
      <c r="E18" s="62">
        <v>13</v>
      </c>
      <c r="F18" s="62">
        <v>5</v>
      </c>
      <c r="G18" s="62">
        <v>18</v>
      </c>
      <c r="H18" s="62">
        <v>1</v>
      </c>
      <c r="I18" s="62">
        <v>0</v>
      </c>
      <c r="J18" s="62">
        <v>1</v>
      </c>
      <c r="K18" s="62">
        <f t="shared" si="1"/>
        <v>14</v>
      </c>
      <c r="L18" s="62">
        <f t="shared" si="2"/>
        <v>5</v>
      </c>
      <c r="M18" s="62">
        <f t="shared" si="3"/>
        <v>19</v>
      </c>
      <c r="N18" s="109" t="s">
        <v>158</v>
      </c>
      <c r="O18" s="440"/>
      <c r="P18" s="440"/>
      <c r="Q18" s="440"/>
      <c r="R18" s="440"/>
      <c r="S18" s="440"/>
      <c r="T18" s="440"/>
      <c r="U18" s="440"/>
      <c r="V18" s="440"/>
      <c r="W18" s="440"/>
      <c r="X18" s="440"/>
      <c r="Y18" s="440"/>
      <c r="Z18" s="440"/>
      <c r="AA18" s="440"/>
      <c r="AB18" s="440"/>
      <c r="AC18" s="440"/>
      <c r="AD18" s="440"/>
      <c r="AE18" s="440"/>
      <c r="AF18" s="440"/>
      <c r="AG18" s="440"/>
      <c r="AH18" s="440"/>
      <c r="AI18" s="440"/>
      <c r="AJ18" s="440"/>
      <c r="AK18" s="440"/>
      <c r="AL18" s="440"/>
      <c r="AM18" s="440"/>
      <c r="AN18" s="440"/>
      <c r="AO18" s="440"/>
      <c r="AP18" s="440"/>
    </row>
    <row r="19" spans="1:42" ht="19.5" customHeight="1">
      <c r="A19" s="79" t="s">
        <v>81</v>
      </c>
      <c r="B19" s="62">
        <v>0</v>
      </c>
      <c r="C19" s="62">
        <v>0</v>
      </c>
      <c r="D19" s="62">
        <v>0</v>
      </c>
      <c r="E19" s="62">
        <v>9</v>
      </c>
      <c r="F19" s="62">
        <v>4</v>
      </c>
      <c r="G19" s="62">
        <v>13</v>
      </c>
      <c r="H19" s="62">
        <v>0</v>
      </c>
      <c r="I19" s="62">
        <v>0</v>
      </c>
      <c r="J19" s="62">
        <v>0</v>
      </c>
      <c r="K19" s="62">
        <f t="shared" si="1"/>
        <v>9</v>
      </c>
      <c r="L19" s="62">
        <f t="shared" si="2"/>
        <v>4</v>
      </c>
      <c r="M19" s="62">
        <f t="shared" si="3"/>
        <v>13</v>
      </c>
      <c r="N19" s="110" t="s">
        <v>194</v>
      </c>
      <c r="O19" s="439"/>
      <c r="P19" s="440"/>
      <c r="Q19" s="440"/>
      <c r="R19" s="440"/>
      <c r="S19" s="440"/>
      <c r="T19" s="440"/>
      <c r="U19" s="440"/>
      <c r="V19" s="440"/>
      <c r="W19" s="440"/>
      <c r="X19" s="440"/>
      <c r="Y19" s="440"/>
      <c r="Z19" s="440"/>
      <c r="AA19" s="440"/>
      <c r="AB19" s="440"/>
      <c r="AC19" s="440"/>
      <c r="AD19" s="440"/>
      <c r="AE19" s="440"/>
      <c r="AF19" s="440"/>
      <c r="AG19" s="440"/>
      <c r="AH19" s="440"/>
      <c r="AI19" s="440"/>
      <c r="AJ19" s="440"/>
      <c r="AK19" s="440"/>
      <c r="AL19" s="440"/>
      <c r="AM19" s="440"/>
      <c r="AN19" s="440"/>
      <c r="AO19" s="440"/>
      <c r="AP19" s="440"/>
    </row>
    <row r="20" spans="1:42" ht="19.5" customHeight="1">
      <c r="A20" s="111" t="s">
        <v>228</v>
      </c>
      <c r="B20" s="62">
        <v>0</v>
      </c>
      <c r="C20" s="62">
        <v>0</v>
      </c>
      <c r="D20" s="62">
        <v>0</v>
      </c>
      <c r="E20" s="62">
        <v>7</v>
      </c>
      <c r="F20" s="62">
        <v>3</v>
      </c>
      <c r="G20" s="62">
        <v>10</v>
      </c>
      <c r="H20" s="62">
        <v>2</v>
      </c>
      <c r="I20" s="62">
        <v>2</v>
      </c>
      <c r="J20" s="62">
        <v>4</v>
      </c>
      <c r="K20" s="62">
        <f t="shared" si="1"/>
        <v>9</v>
      </c>
      <c r="L20" s="62">
        <f t="shared" si="2"/>
        <v>5</v>
      </c>
      <c r="M20" s="62">
        <f t="shared" si="3"/>
        <v>14</v>
      </c>
      <c r="N20" s="110" t="s">
        <v>380</v>
      </c>
      <c r="O20" s="440"/>
      <c r="P20" s="440"/>
      <c r="Q20" s="440"/>
      <c r="R20" s="440"/>
      <c r="S20" s="440"/>
      <c r="T20" s="440"/>
      <c r="U20" s="440"/>
      <c r="V20" s="440"/>
      <c r="W20" s="440"/>
      <c r="X20" s="440"/>
      <c r="Y20" s="440"/>
      <c r="Z20" s="440"/>
      <c r="AA20" s="440"/>
      <c r="AB20" s="440"/>
      <c r="AC20" s="440"/>
      <c r="AD20" s="440"/>
      <c r="AE20" s="440"/>
      <c r="AF20" s="440"/>
      <c r="AG20" s="440"/>
      <c r="AH20" s="440"/>
      <c r="AI20" s="440"/>
      <c r="AJ20" s="440"/>
      <c r="AK20" s="440"/>
      <c r="AL20" s="440"/>
      <c r="AM20" s="440"/>
      <c r="AN20" s="440"/>
      <c r="AO20" s="440"/>
      <c r="AP20" s="440"/>
    </row>
    <row r="21" spans="1:42" ht="19.5" customHeight="1" thickBot="1">
      <c r="A21" s="112" t="s">
        <v>26</v>
      </c>
      <c r="B21" s="62">
        <v>0</v>
      </c>
      <c r="C21" s="62">
        <v>0</v>
      </c>
      <c r="D21" s="62">
        <v>0</v>
      </c>
      <c r="E21" s="62">
        <v>16</v>
      </c>
      <c r="F21" s="62">
        <v>11</v>
      </c>
      <c r="G21" s="62">
        <v>27</v>
      </c>
      <c r="H21" s="62">
        <v>0</v>
      </c>
      <c r="I21" s="62">
        <v>0</v>
      </c>
      <c r="J21" s="62">
        <v>0</v>
      </c>
      <c r="K21" s="48">
        <f t="shared" si="1"/>
        <v>16</v>
      </c>
      <c r="L21" s="48">
        <f t="shared" si="2"/>
        <v>11</v>
      </c>
      <c r="M21" s="48">
        <f t="shared" si="3"/>
        <v>27</v>
      </c>
      <c r="N21" s="319" t="s">
        <v>205</v>
      </c>
    </row>
    <row r="22" spans="1:42" s="479" customFormat="1" ht="27" customHeight="1" thickBot="1">
      <c r="A22" s="478" t="s">
        <v>9</v>
      </c>
      <c r="B22" s="134">
        <f>SUM(B8:B21)</f>
        <v>26</v>
      </c>
      <c r="C22" s="134">
        <f t="shared" ref="C22:J22" si="4">SUM(C8:C21)</f>
        <v>39</v>
      </c>
      <c r="D22" s="134">
        <f t="shared" si="4"/>
        <v>65</v>
      </c>
      <c r="E22" s="134">
        <f t="shared" si="4"/>
        <v>316</v>
      </c>
      <c r="F22" s="134">
        <f t="shared" si="4"/>
        <v>207</v>
      </c>
      <c r="G22" s="134">
        <f t="shared" si="4"/>
        <v>523</v>
      </c>
      <c r="H22" s="134">
        <f t="shared" si="4"/>
        <v>88</v>
      </c>
      <c r="I22" s="134">
        <f t="shared" si="4"/>
        <v>37</v>
      </c>
      <c r="J22" s="134">
        <f t="shared" si="4"/>
        <v>125</v>
      </c>
      <c r="K22" s="134">
        <f>SUM(B22,E22,H22)</f>
        <v>430</v>
      </c>
      <c r="L22" s="134">
        <f t="shared" ref="L22:M22" si="5">SUM(C22,F22,I22)</f>
        <v>283</v>
      </c>
      <c r="M22" s="134">
        <f t="shared" si="5"/>
        <v>713</v>
      </c>
      <c r="N22" s="318" t="s">
        <v>335</v>
      </c>
    </row>
    <row r="23" spans="1:42" ht="23.25" customHeight="1" thickTop="1"/>
    <row r="24" spans="1:42" ht="23.25" customHeight="1"/>
    <row r="25" spans="1:42" ht="23.25" customHeight="1">
      <c r="L25" s="33" t="s">
        <v>383</v>
      </c>
    </row>
    <row r="26" spans="1:42" ht="23.25" customHeight="1"/>
    <row r="27" spans="1:42" ht="23.25" customHeight="1"/>
    <row r="28" spans="1:42" ht="23.25" customHeight="1"/>
    <row r="29" spans="1:42" ht="23.25" customHeight="1"/>
    <row r="30" spans="1:42" ht="23.25" customHeight="1"/>
    <row r="31" spans="1:42" ht="23.25" customHeight="1"/>
    <row r="32" spans="1:42" ht="23.25" customHeight="1"/>
    <row r="33" ht="23.25" customHeight="1"/>
    <row r="34" ht="23.25" customHeight="1"/>
    <row r="35" ht="23.25" customHeight="1"/>
    <row r="36" ht="33" customHeight="1"/>
  </sheetData>
  <mergeCells count="13">
    <mergeCell ref="B5:D5"/>
    <mergeCell ref="E5:G5"/>
    <mergeCell ref="H5:J5"/>
    <mergeCell ref="K5:M5"/>
    <mergeCell ref="A1:N1"/>
    <mergeCell ref="A3:M3"/>
    <mergeCell ref="A2:N2"/>
    <mergeCell ref="A4:A7"/>
    <mergeCell ref="B4:D4"/>
    <mergeCell ref="E4:G4"/>
    <mergeCell ref="H4:J4"/>
    <mergeCell ref="K4:M4"/>
    <mergeCell ref="N4:N7"/>
  </mergeCells>
  <printOptions horizontalCentered="1"/>
  <pageMargins left="0.5" right="0.5" top="1.5" bottom="0.75" header="1" footer="1"/>
  <pageSetup paperSize="9" scale="80" firstPageNumber="161" orientation="landscape" useFirstPageNumber="1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tabColor theme="9" tint="0.39997558519241921"/>
  </sheetPr>
  <dimension ref="A1:X11"/>
  <sheetViews>
    <sheetView rightToLeft="1" view="pageBreakPreview" zoomScale="93" zoomScaleSheetLayoutView="93" workbookViewId="0">
      <selection activeCell="O9" sqref="O9"/>
    </sheetView>
  </sheetViews>
  <sheetFormatPr defaultRowHeight="12.75"/>
  <cols>
    <col min="1" max="1" width="28.7109375" customWidth="1"/>
    <col min="2" max="13" width="8.28515625" customWidth="1"/>
    <col min="14" max="14" width="41.140625" customWidth="1"/>
    <col min="253" max="253" width="17.5703125" customWidth="1"/>
    <col min="254" max="265" width="11.5703125" customWidth="1"/>
    <col min="509" max="509" width="17.5703125" customWidth="1"/>
    <col min="510" max="521" width="11.5703125" customWidth="1"/>
    <col min="765" max="765" width="17.5703125" customWidth="1"/>
    <col min="766" max="777" width="11.5703125" customWidth="1"/>
    <col min="1021" max="1021" width="17.5703125" customWidth="1"/>
    <col min="1022" max="1033" width="11.5703125" customWidth="1"/>
    <col min="1277" max="1277" width="17.5703125" customWidth="1"/>
    <col min="1278" max="1289" width="11.5703125" customWidth="1"/>
    <col min="1533" max="1533" width="17.5703125" customWidth="1"/>
    <col min="1534" max="1545" width="11.5703125" customWidth="1"/>
    <col min="1789" max="1789" width="17.5703125" customWidth="1"/>
    <col min="1790" max="1801" width="11.5703125" customWidth="1"/>
    <col min="2045" max="2045" width="17.5703125" customWidth="1"/>
    <col min="2046" max="2057" width="11.5703125" customWidth="1"/>
    <col min="2301" max="2301" width="17.5703125" customWidth="1"/>
    <col min="2302" max="2313" width="11.5703125" customWidth="1"/>
    <col min="2557" max="2557" width="17.5703125" customWidth="1"/>
    <col min="2558" max="2569" width="11.5703125" customWidth="1"/>
    <col min="2813" max="2813" width="17.5703125" customWidth="1"/>
    <col min="2814" max="2825" width="11.5703125" customWidth="1"/>
    <col min="3069" max="3069" width="17.5703125" customWidth="1"/>
    <col min="3070" max="3081" width="11.5703125" customWidth="1"/>
    <col min="3325" max="3325" width="17.5703125" customWidth="1"/>
    <col min="3326" max="3337" width="11.5703125" customWidth="1"/>
    <col min="3581" max="3581" width="17.5703125" customWidth="1"/>
    <col min="3582" max="3593" width="11.5703125" customWidth="1"/>
    <col min="3837" max="3837" width="17.5703125" customWidth="1"/>
    <col min="3838" max="3849" width="11.5703125" customWidth="1"/>
    <col min="4093" max="4093" width="17.5703125" customWidth="1"/>
    <col min="4094" max="4105" width="11.5703125" customWidth="1"/>
    <col min="4349" max="4349" width="17.5703125" customWidth="1"/>
    <col min="4350" max="4361" width="11.5703125" customWidth="1"/>
    <col min="4605" max="4605" width="17.5703125" customWidth="1"/>
    <col min="4606" max="4617" width="11.5703125" customWidth="1"/>
    <col min="4861" max="4861" width="17.5703125" customWidth="1"/>
    <col min="4862" max="4873" width="11.5703125" customWidth="1"/>
    <col min="5117" max="5117" width="17.5703125" customWidth="1"/>
    <col min="5118" max="5129" width="11.5703125" customWidth="1"/>
    <col min="5373" max="5373" width="17.5703125" customWidth="1"/>
    <col min="5374" max="5385" width="11.5703125" customWidth="1"/>
    <col min="5629" max="5629" width="17.5703125" customWidth="1"/>
    <col min="5630" max="5641" width="11.5703125" customWidth="1"/>
    <col min="5885" max="5885" width="17.5703125" customWidth="1"/>
    <col min="5886" max="5897" width="11.5703125" customWidth="1"/>
    <col min="6141" max="6141" width="17.5703125" customWidth="1"/>
    <col min="6142" max="6153" width="11.5703125" customWidth="1"/>
    <col min="6397" max="6397" width="17.5703125" customWidth="1"/>
    <col min="6398" max="6409" width="11.5703125" customWidth="1"/>
    <col min="6653" max="6653" width="17.5703125" customWidth="1"/>
    <col min="6654" max="6665" width="11.5703125" customWidth="1"/>
    <col min="6909" max="6909" width="17.5703125" customWidth="1"/>
    <col min="6910" max="6921" width="11.5703125" customWidth="1"/>
    <col min="7165" max="7165" width="17.5703125" customWidth="1"/>
    <col min="7166" max="7177" width="11.5703125" customWidth="1"/>
    <col min="7421" max="7421" width="17.5703125" customWidth="1"/>
    <col min="7422" max="7433" width="11.5703125" customWidth="1"/>
    <col min="7677" max="7677" width="17.5703125" customWidth="1"/>
    <col min="7678" max="7689" width="11.5703125" customWidth="1"/>
    <col min="7933" max="7933" width="17.5703125" customWidth="1"/>
    <col min="7934" max="7945" width="11.5703125" customWidth="1"/>
    <col min="8189" max="8189" width="17.5703125" customWidth="1"/>
    <col min="8190" max="8201" width="11.5703125" customWidth="1"/>
    <col min="8445" max="8445" width="17.5703125" customWidth="1"/>
    <col min="8446" max="8457" width="11.5703125" customWidth="1"/>
    <col min="8701" max="8701" width="17.5703125" customWidth="1"/>
    <col min="8702" max="8713" width="11.5703125" customWidth="1"/>
    <col min="8957" max="8957" width="17.5703125" customWidth="1"/>
    <col min="8958" max="8969" width="11.5703125" customWidth="1"/>
    <col min="9213" max="9213" width="17.5703125" customWidth="1"/>
    <col min="9214" max="9225" width="11.5703125" customWidth="1"/>
    <col min="9469" max="9469" width="17.5703125" customWidth="1"/>
    <col min="9470" max="9481" width="11.5703125" customWidth="1"/>
    <col min="9725" max="9725" width="17.5703125" customWidth="1"/>
    <col min="9726" max="9737" width="11.5703125" customWidth="1"/>
    <col min="9981" max="9981" width="17.5703125" customWidth="1"/>
    <col min="9982" max="9993" width="11.5703125" customWidth="1"/>
    <col min="10237" max="10237" width="17.5703125" customWidth="1"/>
    <col min="10238" max="10249" width="11.5703125" customWidth="1"/>
    <col min="10493" max="10493" width="17.5703125" customWidth="1"/>
    <col min="10494" max="10505" width="11.5703125" customWidth="1"/>
    <col min="10749" max="10749" width="17.5703125" customWidth="1"/>
    <col min="10750" max="10761" width="11.5703125" customWidth="1"/>
    <col min="11005" max="11005" width="17.5703125" customWidth="1"/>
    <col min="11006" max="11017" width="11.5703125" customWidth="1"/>
    <col min="11261" max="11261" width="17.5703125" customWidth="1"/>
    <col min="11262" max="11273" width="11.5703125" customWidth="1"/>
    <col min="11517" max="11517" width="17.5703125" customWidth="1"/>
    <col min="11518" max="11529" width="11.5703125" customWidth="1"/>
    <col min="11773" max="11773" width="17.5703125" customWidth="1"/>
    <col min="11774" max="11785" width="11.5703125" customWidth="1"/>
    <col min="12029" max="12029" width="17.5703125" customWidth="1"/>
    <col min="12030" max="12041" width="11.5703125" customWidth="1"/>
    <col min="12285" max="12285" width="17.5703125" customWidth="1"/>
    <col min="12286" max="12297" width="11.5703125" customWidth="1"/>
    <col min="12541" max="12541" width="17.5703125" customWidth="1"/>
    <col min="12542" max="12553" width="11.5703125" customWidth="1"/>
    <col min="12797" max="12797" width="17.5703125" customWidth="1"/>
    <col min="12798" max="12809" width="11.5703125" customWidth="1"/>
    <col min="13053" max="13053" width="17.5703125" customWidth="1"/>
    <col min="13054" max="13065" width="11.5703125" customWidth="1"/>
    <col min="13309" max="13309" width="17.5703125" customWidth="1"/>
    <col min="13310" max="13321" width="11.5703125" customWidth="1"/>
    <col min="13565" max="13565" width="17.5703125" customWidth="1"/>
    <col min="13566" max="13577" width="11.5703125" customWidth="1"/>
    <col min="13821" max="13821" width="17.5703125" customWidth="1"/>
    <col min="13822" max="13833" width="11.5703125" customWidth="1"/>
    <col min="14077" max="14077" width="17.5703125" customWidth="1"/>
    <col min="14078" max="14089" width="11.5703125" customWidth="1"/>
    <col min="14333" max="14333" width="17.5703125" customWidth="1"/>
    <col min="14334" max="14345" width="11.5703125" customWidth="1"/>
    <col min="14589" max="14589" width="17.5703125" customWidth="1"/>
    <col min="14590" max="14601" width="11.5703125" customWidth="1"/>
    <col min="14845" max="14845" width="17.5703125" customWidth="1"/>
    <col min="14846" max="14857" width="11.5703125" customWidth="1"/>
    <col min="15101" max="15101" width="17.5703125" customWidth="1"/>
    <col min="15102" max="15113" width="11.5703125" customWidth="1"/>
    <col min="15357" max="15357" width="17.5703125" customWidth="1"/>
    <col min="15358" max="15369" width="11.5703125" customWidth="1"/>
    <col min="15613" max="15613" width="17.5703125" customWidth="1"/>
    <col min="15614" max="15625" width="11.5703125" customWidth="1"/>
    <col min="15869" max="15869" width="17.5703125" customWidth="1"/>
    <col min="15870" max="15881" width="11.5703125" customWidth="1"/>
    <col min="16125" max="16125" width="17.5703125" customWidth="1"/>
    <col min="16126" max="16137" width="11.5703125" customWidth="1"/>
  </cols>
  <sheetData>
    <row r="1" spans="1:24" ht="27" customHeight="1">
      <c r="A1" s="589" t="s">
        <v>530</v>
      </c>
      <c r="B1" s="589"/>
      <c r="C1" s="589"/>
      <c r="D1" s="589"/>
      <c r="E1" s="589"/>
      <c r="F1" s="589"/>
      <c r="G1" s="589"/>
      <c r="H1" s="589"/>
      <c r="I1" s="589"/>
      <c r="J1" s="589"/>
      <c r="K1" s="589"/>
      <c r="L1" s="589"/>
      <c r="M1" s="589"/>
      <c r="N1" s="589"/>
      <c r="O1" s="39"/>
      <c r="P1" s="39"/>
      <c r="Q1" s="39"/>
      <c r="R1" s="39"/>
      <c r="S1" s="39"/>
      <c r="T1" s="39"/>
      <c r="U1" s="39"/>
      <c r="V1" s="39"/>
      <c r="W1" s="39"/>
      <c r="X1" s="39"/>
    </row>
    <row r="2" spans="1:24" ht="37.5" customHeight="1">
      <c r="A2" s="559" t="s">
        <v>531</v>
      </c>
      <c r="B2" s="559"/>
      <c r="C2" s="559"/>
      <c r="D2" s="559"/>
      <c r="E2" s="559"/>
      <c r="F2" s="559"/>
      <c r="G2" s="559"/>
      <c r="H2" s="559"/>
      <c r="I2" s="559"/>
      <c r="J2" s="559"/>
      <c r="K2" s="559"/>
      <c r="L2" s="559"/>
      <c r="M2" s="559"/>
      <c r="N2" s="559"/>
      <c r="O2" s="39"/>
      <c r="P2" s="39"/>
      <c r="Q2" s="39"/>
      <c r="R2" s="39"/>
      <c r="S2" s="39"/>
      <c r="T2" s="39"/>
      <c r="U2" s="39"/>
      <c r="V2" s="39"/>
      <c r="W2" s="39"/>
      <c r="X2" s="39"/>
    </row>
    <row r="3" spans="1:24" ht="28.5" customHeight="1" thickBot="1">
      <c r="A3" s="118" t="s">
        <v>469</v>
      </c>
      <c r="B3" s="131"/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 t="s">
        <v>470</v>
      </c>
      <c r="O3" s="39"/>
      <c r="P3" s="39"/>
      <c r="Q3" s="39"/>
      <c r="R3" s="39"/>
      <c r="S3" s="39"/>
      <c r="T3" s="39"/>
      <c r="U3" s="39"/>
      <c r="V3" s="39"/>
      <c r="W3" s="39"/>
      <c r="X3" s="39"/>
    </row>
    <row r="4" spans="1:24" s="50" customFormat="1" ht="24.75" customHeight="1" thickTop="1">
      <c r="A4" s="550" t="s">
        <v>10</v>
      </c>
      <c r="B4" s="550" t="s">
        <v>3</v>
      </c>
      <c r="C4" s="550"/>
      <c r="D4" s="550"/>
      <c r="E4" s="550" t="s">
        <v>4</v>
      </c>
      <c r="F4" s="550"/>
      <c r="G4" s="550"/>
      <c r="H4" s="550" t="s">
        <v>216</v>
      </c>
      <c r="I4" s="550"/>
      <c r="J4" s="550"/>
      <c r="K4" s="550" t="s">
        <v>215</v>
      </c>
      <c r="L4" s="550"/>
      <c r="M4" s="550"/>
      <c r="N4" s="550" t="s">
        <v>146</v>
      </c>
    </row>
    <row r="5" spans="1:24" s="50" customFormat="1" ht="24.75" customHeight="1">
      <c r="A5" s="551"/>
      <c r="B5" s="551" t="s">
        <v>217</v>
      </c>
      <c r="C5" s="551"/>
      <c r="D5" s="551"/>
      <c r="E5" s="551" t="s">
        <v>96</v>
      </c>
      <c r="F5" s="551"/>
      <c r="G5" s="551"/>
      <c r="H5" s="551" t="s">
        <v>218</v>
      </c>
      <c r="I5" s="551"/>
      <c r="J5" s="551"/>
      <c r="K5" s="551" t="s">
        <v>126</v>
      </c>
      <c r="L5" s="551"/>
      <c r="M5" s="551"/>
      <c r="N5" s="551"/>
    </row>
    <row r="6" spans="1:24" s="50" customFormat="1" ht="24.75" customHeight="1">
      <c r="A6" s="551"/>
      <c r="B6" s="210" t="s">
        <v>221</v>
      </c>
      <c r="C6" s="210" t="s">
        <v>222</v>
      </c>
      <c r="D6" s="210" t="s">
        <v>223</v>
      </c>
      <c r="E6" s="210" t="s">
        <v>221</v>
      </c>
      <c r="F6" s="210" t="s">
        <v>222</v>
      </c>
      <c r="G6" s="210" t="s">
        <v>223</v>
      </c>
      <c r="H6" s="210" t="s">
        <v>221</v>
      </c>
      <c r="I6" s="210" t="s">
        <v>222</v>
      </c>
      <c r="J6" s="210" t="s">
        <v>223</v>
      </c>
      <c r="K6" s="210" t="s">
        <v>221</v>
      </c>
      <c r="L6" s="210" t="s">
        <v>222</v>
      </c>
      <c r="M6" s="210" t="s">
        <v>223</v>
      </c>
      <c r="N6" s="551"/>
    </row>
    <row r="7" spans="1:24" s="50" customFormat="1" ht="24.75" customHeight="1" thickBot="1">
      <c r="A7" s="551"/>
      <c r="B7" s="210" t="s">
        <v>224</v>
      </c>
      <c r="C7" s="210" t="s">
        <v>225</v>
      </c>
      <c r="D7" s="210" t="s">
        <v>226</v>
      </c>
      <c r="E7" s="210" t="s">
        <v>224</v>
      </c>
      <c r="F7" s="210" t="s">
        <v>225</v>
      </c>
      <c r="G7" s="210" t="s">
        <v>226</v>
      </c>
      <c r="H7" s="210" t="s">
        <v>224</v>
      </c>
      <c r="I7" s="210" t="s">
        <v>225</v>
      </c>
      <c r="J7" s="210" t="s">
        <v>226</v>
      </c>
      <c r="K7" s="210" t="s">
        <v>224</v>
      </c>
      <c r="L7" s="210" t="s">
        <v>225</v>
      </c>
      <c r="M7" s="210" t="s">
        <v>226</v>
      </c>
      <c r="N7" s="551"/>
    </row>
    <row r="8" spans="1:24" ht="25.5" customHeight="1">
      <c r="A8" s="215" t="s">
        <v>12</v>
      </c>
      <c r="B8" s="216">
        <v>1</v>
      </c>
      <c r="C8" s="216">
        <v>1</v>
      </c>
      <c r="D8" s="216">
        <f>SUM(B8:C8)</f>
        <v>2</v>
      </c>
      <c r="E8" s="216">
        <v>52</v>
      </c>
      <c r="F8" s="216">
        <v>39</v>
      </c>
      <c r="G8" s="216">
        <f>SUM(E8:F8)</f>
        <v>91</v>
      </c>
      <c r="H8" s="216">
        <v>11</v>
      </c>
      <c r="I8" s="216">
        <v>4</v>
      </c>
      <c r="J8" s="216">
        <f>SUM(H8:I8)</f>
        <v>15</v>
      </c>
      <c r="K8" s="216">
        <f>SUM(B8,E8,H8)</f>
        <v>64</v>
      </c>
      <c r="L8" s="216">
        <f>SUM(C8,F8,I8)</f>
        <v>44</v>
      </c>
      <c r="M8" s="216">
        <f>SUM(K8:L8)</f>
        <v>108</v>
      </c>
      <c r="N8" s="217" t="s">
        <v>177</v>
      </c>
    </row>
    <row r="9" spans="1:24" s="211" customFormat="1" ht="25.5" customHeight="1">
      <c r="A9" s="179" t="s">
        <v>26</v>
      </c>
      <c r="B9" s="62">
        <v>0</v>
      </c>
      <c r="C9" s="62">
        <v>0</v>
      </c>
      <c r="D9" s="62">
        <f>SUM(B9:C9)</f>
        <v>0</v>
      </c>
      <c r="E9" s="62">
        <v>21</v>
      </c>
      <c r="F9" s="62">
        <v>3</v>
      </c>
      <c r="G9" s="62">
        <f>SUM(E9:F9)</f>
        <v>24</v>
      </c>
      <c r="H9" s="62">
        <v>0</v>
      </c>
      <c r="I9" s="62">
        <v>0</v>
      </c>
      <c r="J9" s="62">
        <f>SUM(H9:I9)</f>
        <v>0</v>
      </c>
      <c r="K9" s="62">
        <f>SUM(B9,E9,H9)</f>
        <v>21</v>
      </c>
      <c r="L9" s="62">
        <f>SUM(C9,F9,I9)</f>
        <v>3</v>
      </c>
      <c r="M9" s="62">
        <f>SUM(K9:L9)</f>
        <v>24</v>
      </c>
      <c r="N9" s="96" t="s">
        <v>205</v>
      </c>
    </row>
    <row r="10" spans="1:24" ht="25.5" customHeight="1" thickBot="1">
      <c r="A10" s="218" t="s">
        <v>237</v>
      </c>
      <c r="B10" s="219">
        <f>SUM(B8:B9)</f>
        <v>1</v>
      </c>
      <c r="C10" s="219">
        <f t="shared" ref="C10:M10" si="0">SUM(C8:C9)</f>
        <v>1</v>
      </c>
      <c r="D10" s="219">
        <f t="shared" si="0"/>
        <v>2</v>
      </c>
      <c r="E10" s="219">
        <f t="shared" si="0"/>
        <v>73</v>
      </c>
      <c r="F10" s="219">
        <f t="shared" si="0"/>
        <v>42</v>
      </c>
      <c r="G10" s="219">
        <f t="shared" si="0"/>
        <v>115</v>
      </c>
      <c r="H10" s="219">
        <f t="shared" si="0"/>
        <v>11</v>
      </c>
      <c r="I10" s="219">
        <f t="shared" si="0"/>
        <v>4</v>
      </c>
      <c r="J10" s="219">
        <f t="shared" si="0"/>
        <v>15</v>
      </c>
      <c r="K10" s="219">
        <f t="shared" si="0"/>
        <v>85</v>
      </c>
      <c r="L10" s="219">
        <f t="shared" si="0"/>
        <v>47</v>
      </c>
      <c r="M10" s="219">
        <f t="shared" si="0"/>
        <v>132</v>
      </c>
      <c r="N10" s="220" t="s">
        <v>333</v>
      </c>
    </row>
    <row r="11" spans="1:24" ht="13.5" thickTop="1"/>
  </sheetData>
  <mergeCells count="12">
    <mergeCell ref="A2:N2"/>
    <mergeCell ref="A1:N1"/>
    <mergeCell ref="A4:A7"/>
    <mergeCell ref="B4:D4"/>
    <mergeCell ref="E4:G4"/>
    <mergeCell ref="H4:J4"/>
    <mergeCell ref="K4:M4"/>
    <mergeCell ref="N4:N7"/>
    <mergeCell ref="B5:D5"/>
    <mergeCell ref="E5:G5"/>
    <mergeCell ref="H5:J5"/>
    <mergeCell ref="K5:M5"/>
  </mergeCells>
  <printOptions horizontalCentered="1"/>
  <pageMargins left="0.5" right="0.5" top="1.5" bottom="0.75" header="1" footer="1"/>
  <pageSetup paperSize="9" scale="80" firstPageNumber="161" orientation="landscape" useFirstPageNumber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0000"/>
  </sheetPr>
  <dimension ref="A1:O52"/>
  <sheetViews>
    <sheetView rightToLeft="1" view="pageBreakPreview" zoomScale="80" zoomScaleNormal="62" zoomScaleSheetLayoutView="80" workbookViewId="0">
      <selection activeCell="P12" sqref="P12"/>
    </sheetView>
  </sheetViews>
  <sheetFormatPr defaultRowHeight="23.25" customHeight="1"/>
  <cols>
    <col min="1" max="1" width="11.7109375" style="446" customWidth="1"/>
    <col min="2" max="2" width="21.7109375" style="446" customWidth="1"/>
    <col min="3" max="3" width="14.7109375" style="446" customWidth="1"/>
    <col min="4" max="4" width="8.85546875" style="446" customWidth="1"/>
    <col min="5" max="5" width="10.7109375" style="446" customWidth="1"/>
    <col min="6" max="6" width="9" style="446" customWidth="1"/>
    <col min="7" max="7" width="16.140625" style="446" customWidth="1"/>
    <col min="8" max="8" width="9.85546875" style="446" customWidth="1"/>
    <col min="9" max="9" width="11.42578125" style="446" customWidth="1"/>
    <col min="10" max="10" width="10.28515625" style="446" customWidth="1"/>
    <col min="11" max="11" width="17.85546875" style="446" customWidth="1"/>
    <col min="12" max="12" width="9.28515625" style="446" customWidth="1"/>
    <col min="13" max="13" width="12.140625" style="446" customWidth="1"/>
    <col min="14" max="14" width="11.42578125" style="446" customWidth="1"/>
    <col min="15" max="15" width="18.5703125" style="446" customWidth="1"/>
    <col min="16" max="16384" width="9.140625" style="446"/>
  </cols>
  <sheetData>
    <row r="1" spans="1:15" ht="24" customHeight="1">
      <c r="A1" s="519" t="s">
        <v>430</v>
      </c>
      <c r="B1" s="519"/>
      <c r="C1" s="519"/>
      <c r="D1" s="519"/>
      <c r="E1" s="519"/>
      <c r="F1" s="519"/>
      <c r="G1" s="519"/>
      <c r="H1" s="519"/>
      <c r="I1" s="519"/>
      <c r="J1" s="519"/>
      <c r="K1" s="519"/>
      <c r="L1" s="519"/>
      <c r="M1" s="519"/>
      <c r="N1" s="519"/>
      <c r="O1" s="519"/>
    </row>
    <row r="2" spans="1:15" ht="24" customHeight="1">
      <c r="A2" s="519" t="s">
        <v>505</v>
      </c>
      <c r="B2" s="519"/>
      <c r="C2" s="519"/>
      <c r="D2" s="519"/>
      <c r="E2" s="519"/>
      <c r="F2" s="519"/>
      <c r="G2" s="519"/>
      <c r="H2" s="519"/>
      <c r="I2" s="519"/>
      <c r="J2" s="519"/>
      <c r="K2" s="519"/>
      <c r="L2" s="519"/>
      <c r="M2" s="519"/>
      <c r="N2" s="519"/>
      <c r="O2" s="519"/>
    </row>
    <row r="3" spans="1:15" ht="23.25" customHeight="1">
      <c r="A3" s="523" t="s">
        <v>429</v>
      </c>
      <c r="B3" s="523"/>
      <c r="C3" s="523"/>
      <c r="D3" s="441"/>
      <c r="E3" s="441"/>
      <c r="F3" s="441"/>
      <c r="G3" s="442"/>
      <c r="H3" s="451"/>
      <c r="I3" s="451"/>
      <c r="J3" s="451"/>
      <c r="K3" s="451"/>
      <c r="L3" s="451"/>
      <c r="M3" s="451"/>
      <c r="N3" s="524" t="s">
        <v>431</v>
      </c>
      <c r="O3" s="524"/>
    </row>
    <row r="4" spans="1:15" ht="16.5" customHeight="1">
      <c r="A4" s="538" t="s">
        <v>384</v>
      </c>
      <c r="B4" s="513" t="s">
        <v>385</v>
      </c>
      <c r="C4" s="515"/>
      <c r="D4" s="525" t="s">
        <v>397</v>
      </c>
      <c r="E4" s="526"/>
      <c r="F4" s="527"/>
      <c r="G4" s="531" t="s">
        <v>388</v>
      </c>
      <c r="H4" s="534" t="s">
        <v>409</v>
      </c>
      <c r="I4" s="534"/>
      <c r="J4" s="534"/>
      <c r="K4" s="531" t="s">
        <v>410</v>
      </c>
      <c r="L4" s="513" t="s">
        <v>411</v>
      </c>
      <c r="M4" s="514"/>
      <c r="N4" s="515"/>
      <c r="O4" s="535" t="s">
        <v>417</v>
      </c>
    </row>
    <row r="5" spans="1:15" ht="9.75" customHeight="1">
      <c r="A5" s="539"/>
      <c r="B5" s="516"/>
      <c r="C5" s="518"/>
      <c r="D5" s="528"/>
      <c r="E5" s="529"/>
      <c r="F5" s="530"/>
      <c r="G5" s="532"/>
      <c r="H5" s="534"/>
      <c r="I5" s="534"/>
      <c r="J5" s="534"/>
      <c r="K5" s="532"/>
      <c r="L5" s="516"/>
      <c r="M5" s="517"/>
      <c r="N5" s="518"/>
      <c r="O5" s="536"/>
    </row>
    <row r="6" spans="1:15" ht="29.25" customHeight="1">
      <c r="A6" s="539"/>
      <c r="B6" s="447" t="s">
        <v>386</v>
      </c>
      <c r="C6" s="454" t="s">
        <v>387</v>
      </c>
      <c r="D6" s="447" t="s">
        <v>395</v>
      </c>
      <c r="E6" s="447" t="s">
        <v>396</v>
      </c>
      <c r="F6" s="447" t="s">
        <v>2</v>
      </c>
      <c r="G6" s="533"/>
      <c r="H6" s="447" t="s">
        <v>395</v>
      </c>
      <c r="I6" s="447" t="s">
        <v>396</v>
      </c>
      <c r="J6" s="447" t="s">
        <v>2</v>
      </c>
      <c r="K6" s="533"/>
      <c r="L6" s="447" t="s">
        <v>395</v>
      </c>
      <c r="M6" s="447" t="s">
        <v>396</v>
      </c>
      <c r="N6" s="447" t="s">
        <v>2</v>
      </c>
      <c r="O6" s="536"/>
    </row>
    <row r="7" spans="1:15" ht="34.5" customHeight="1">
      <c r="A7" s="539"/>
      <c r="B7" s="520" t="s">
        <v>425</v>
      </c>
      <c r="C7" s="522"/>
      <c r="D7" s="520" t="s">
        <v>426</v>
      </c>
      <c r="E7" s="521"/>
      <c r="F7" s="522"/>
      <c r="G7" s="541" t="s">
        <v>423</v>
      </c>
      <c r="H7" s="520" t="s">
        <v>427</v>
      </c>
      <c r="I7" s="521"/>
      <c r="J7" s="522"/>
      <c r="K7" s="541" t="s">
        <v>424</v>
      </c>
      <c r="L7" s="511" t="s">
        <v>418</v>
      </c>
      <c r="M7" s="511" t="s">
        <v>419</v>
      </c>
      <c r="N7" s="511" t="s">
        <v>420</v>
      </c>
      <c r="O7" s="536"/>
    </row>
    <row r="8" spans="1:15" ht="24" customHeight="1">
      <c r="A8" s="540"/>
      <c r="B8" s="460" t="s">
        <v>421</v>
      </c>
      <c r="C8" s="460" t="s">
        <v>422</v>
      </c>
      <c r="D8" s="459" t="s">
        <v>418</v>
      </c>
      <c r="E8" s="459" t="s">
        <v>419</v>
      </c>
      <c r="F8" s="459" t="s">
        <v>420</v>
      </c>
      <c r="G8" s="542" t="s">
        <v>428</v>
      </c>
      <c r="H8" s="459" t="s">
        <v>418</v>
      </c>
      <c r="I8" s="459" t="s">
        <v>419</v>
      </c>
      <c r="J8" s="459" t="s">
        <v>420</v>
      </c>
      <c r="K8" s="542"/>
      <c r="L8" s="512"/>
      <c r="M8" s="512"/>
      <c r="N8" s="512"/>
      <c r="O8" s="537"/>
    </row>
    <row r="9" spans="1:15" ht="26.25" customHeight="1">
      <c r="A9" s="443" t="s">
        <v>255</v>
      </c>
      <c r="B9" s="455">
        <v>2</v>
      </c>
      <c r="C9" s="455">
        <v>20</v>
      </c>
      <c r="D9" s="456">
        <v>328</v>
      </c>
      <c r="E9" s="456">
        <v>330</v>
      </c>
      <c r="F9" s="456">
        <v>658</v>
      </c>
      <c r="G9" s="455">
        <v>1</v>
      </c>
      <c r="H9" s="458">
        <v>8</v>
      </c>
      <c r="I9" s="458">
        <v>3</v>
      </c>
      <c r="J9" s="458">
        <v>11</v>
      </c>
      <c r="K9" s="457">
        <f>SUM(C9,G9)</f>
        <v>21</v>
      </c>
      <c r="L9" s="458">
        <f>SUM(D9,H9)</f>
        <v>336</v>
      </c>
      <c r="M9" s="458">
        <f t="shared" ref="M9:N9" si="0">SUM(E9,I9)</f>
        <v>333</v>
      </c>
      <c r="N9" s="458">
        <f t="shared" si="0"/>
        <v>669</v>
      </c>
      <c r="O9" s="453" t="s">
        <v>295</v>
      </c>
    </row>
    <row r="10" spans="1:15" ht="26.25" customHeight="1">
      <c r="A10" s="445" t="s">
        <v>389</v>
      </c>
      <c r="B10" s="455">
        <v>2</v>
      </c>
      <c r="C10" s="455">
        <v>16</v>
      </c>
      <c r="D10" s="455">
        <v>515</v>
      </c>
      <c r="E10" s="455">
        <v>330</v>
      </c>
      <c r="F10" s="455">
        <v>845</v>
      </c>
      <c r="G10" s="455">
        <v>0</v>
      </c>
      <c r="H10" s="457">
        <v>0</v>
      </c>
      <c r="I10" s="457">
        <v>0</v>
      </c>
      <c r="J10" s="457">
        <v>0</v>
      </c>
      <c r="K10" s="457">
        <f t="shared" ref="K10:K24" si="1">SUM(C10,G10)</f>
        <v>16</v>
      </c>
      <c r="L10" s="457">
        <f t="shared" ref="L10:L24" si="2">SUM(D10,H10)</f>
        <v>515</v>
      </c>
      <c r="M10" s="457">
        <f t="shared" ref="M10:M24" si="3">SUM(E10,I10)</f>
        <v>330</v>
      </c>
      <c r="N10" s="457">
        <f t="shared" ref="N10:N24" si="4">SUM(F10,J10)</f>
        <v>845</v>
      </c>
      <c r="O10" s="453" t="s">
        <v>413</v>
      </c>
    </row>
    <row r="11" spans="1:15" ht="26.25" customHeight="1">
      <c r="A11" s="445" t="s">
        <v>68</v>
      </c>
      <c r="B11" s="455">
        <v>1</v>
      </c>
      <c r="C11" s="455">
        <v>4</v>
      </c>
      <c r="D11" s="455">
        <v>28</v>
      </c>
      <c r="E11" s="455">
        <v>36</v>
      </c>
      <c r="F11" s="455">
        <v>64</v>
      </c>
      <c r="G11" s="455">
        <v>1</v>
      </c>
      <c r="H11" s="457">
        <v>2</v>
      </c>
      <c r="I11" s="457">
        <v>7</v>
      </c>
      <c r="J11" s="457">
        <v>9</v>
      </c>
      <c r="K11" s="457">
        <f t="shared" si="1"/>
        <v>5</v>
      </c>
      <c r="L11" s="457">
        <f t="shared" si="2"/>
        <v>30</v>
      </c>
      <c r="M11" s="457">
        <f t="shared" si="3"/>
        <v>43</v>
      </c>
      <c r="N11" s="457">
        <f t="shared" si="4"/>
        <v>73</v>
      </c>
      <c r="O11" s="453" t="s">
        <v>139</v>
      </c>
    </row>
    <row r="12" spans="1:15" ht="26.25" customHeight="1">
      <c r="A12" s="443" t="s">
        <v>390</v>
      </c>
      <c r="B12" s="455">
        <v>1</v>
      </c>
      <c r="C12" s="455">
        <v>8</v>
      </c>
      <c r="D12" s="455">
        <v>151</v>
      </c>
      <c r="E12" s="455">
        <v>150</v>
      </c>
      <c r="F12" s="455">
        <v>301</v>
      </c>
      <c r="G12" s="455">
        <v>0</v>
      </c>
      <c r="H12" s="457">
        <v>0</v>
      </c>
      <c r="I12" s="457">
        <v>0</v>
      </c>
      <c r="J12" s="457">
        <v>0</v>
      </c>
      <c r="K12" s="457">
        <f t="shared" si="1"/>
        <v>8</v>
      </c>
      <c r="L12" s="457">
        <f t="shared" si="2"/>
        <v>151</v>
      </c>
      <c r="M12" s="457">
        <f t="shared" si="3"/>
        <v>150</v>
      </c>
      <c r="N12" s="457">
        <f t="shared" si="4"/>
        <v>301</v>
      </c>
      <c r="O12" s="453" t="s">
        <v>135</v>
      </c>
    </row>
    <row r="13" spans="1:15" ht="26.25" customHeight="1">
      <c r="A13" s="443" t="s">
        <v>32</v>
      </c>
      <c r="B13" s="455">
        <v>7</v>
      </c>
      <c r="C13" s="455">
        <v>72</v>
      </c>
      <c r="D13" s="455">
        <v>2089</v>
      </c>
      <c r="E13" s="455">
        <v>2137</v>
      </c>
      <c r="F13" s="455">
        <v>4226</v>
      </c>
      <c r="G13" s="455">
        <v>5</v>
      </c>
      <c r="H13" s="457">
        <v>43</v>
      </c>
      <c r="I13" s="457">
        <v>69</v>
      </c>
      <c r="J13" s="457">
        <v>112</v>
      </c>
      <c r="K13" s="457">
        <f t="shared" si="1"/>
        <v>77</v>
      </c>
      <c r="L13" s="457">
        <f t="shared" si="2"/>
        <v>2132</v>
      </c>
      <c r="M13" s="457">
        <f t="shared" si="3"/>
        <v>2206</v>
      </c>
      <c r="N13" s="457">
        <f t="shared" si="4"/>
        <v>4338</v>
      </c>
      <c r="O13" s="453" t="s">
        <v>127</v>
      </c>
    </row>
    <row r="14" spans="1:15" ht="26.25" customHeight="1">
      <c r="A14" s="443" t="s">
        <v>44</v>
      </c>
      <c r="B14" s="455">
        <v>2</v>
      </c>
      <c r="C14" s="455">
        <v>15</v>
      </c>
      <c r="D14" s="455">
        <v>254</v>
      </c>
      <c r="E14" s="455">
        <v>118</v>
      </c>
      <c r="F14" s="455">
        <v>372</v>
      </c>
      <c r="G14" s="455">
        <v>0</v>
      </c>
      <c r="H14" s="457">
        <v>0</v>
      </c>
      <c r="I14" s="457">
        <v>0</v>
      </c>
      <c r="J14" s="457">
        <v>0</v>
      </c>
      <c r="K14" s="457">
        <f t="shared" si="1"/>
        <v>15</v>
      </c>
      <c r="L14" s="457">
        <f t="shared" si="2"/>
        <v>254</v>
      </c>
      <c r="M14" s="457">
        <f t="shared" si="3"/>
        <v>118</v>
      </c>
      <c r="N14" s="457">
        <f t="shared" si="4"/>
        <v>372</v>
      </c>
      <c r="O14" s="453" t="s">
        <v>133</v>
      </c>
    </row>
    <row r="15" spans="1:15" ht="26.25" customHeight="1">
      <c r="A15" s="445" t="s">
        <v>45</v>
      </c>
      <c r="B15" s="455">
        <v>2</v>
      </c>
      <c r="C15" s="455">
        <v>18</v>
      </c>
      <c r="D15" s="455">
        <v>351</v>
      </c>
      <c r="E15" s="455">
        <v>295</v>
      </c>
      <c r="F15" s="455">
        <v>646</v>
      </c>
      <c r="G15" s="455">
        <v>1</v>
      </c>
      <c r="H15" s="457">
        <v>13</v>
      </c>
      <c r="I15" s="457">
        <v>8</v>
      </c>
      <c r="J15" s="457">
        <v>21</v>
      </c>
      <c r="K15" s="457">
        <f t="shared" si="1"/>
        <v>19</v>
      </c>
      <c r="L15" s="457">
        <f t="shared" si="2"/>
        <v>364</v>
      </c>
      <c r="M15" s="457">
        <f t="shared" si="3"/>
        <v>303</v>
      </c>
      <c r="N15" s="457">
        <f t="shared" si="4"/>
        <v>667</v>
      </c>
      <c r="O15" s="453" t="s">
        <v>134</v>
      </c>
    </row>
    <row r="16" spans="1:15" ht="26.25" customHeight="1">
      <c r="A16" s="443" t="s">
        <v>34</v>
      </c>
      <c r="B16" s="455">
        <v>1</v>
      </c>
      <c r="C16" s="455">
        <v>10</v>
      </c>
      <c r="D16" s="455">
        <v>156</v>
      </c>
      <c r="E16" s="455">
        <v>120</v>
      </c>
      <c r="F16" s="455">
        <v>276</v>
      </c>
      <c r="G16" s="455">
        <v>0</v>
      </c>
      <c r="H16" s="457">
        <v>0</v>
      </c>
      <c r="I16" s="457">
        <v>0</v>
      </c>
      <c r="J16" s="457">
        <v>0</v>
      </c>
      <c r="K16" s="457">
        <f t="shared" si="1"/>
        <v>10</v>
      </c>
      <c r="L16" s="457">
        <f t="shared" si="2"/>
        <v>156</v>
      </c>
      <c r="M16" s="457">
        <f t="shared" si="3"/>
        <v>120</v>
      </c>
      <c r="N16" s="457">
        <f t="shared" si="4"/>
        <v>276</v>
      </c>
      <c r="O16" s="453" t="s">
        <v>136</v>
      </c>
    </row>
    <row r="17" spans="1:15" ht="26.25" customHeight="1">
      <c r="A17" s="443" t="s">
        <v>391</v>
      </c>
      <c r="B17" s="455">
        <v>1</v>
      </c>
      <c r="C17" s="455">
        <v>14</v>
      </c>
      <c r="D17" s="455">
        <v>271</v>
      </c>
      <c r="E17" s="455">
        <v>331</v>
      </c>
      <c r="F17" s="455">
        <v>602</v>
      </c>
      <c r="G17" s="455">
        <v>1</v>
      </c>
      <c r="H17" s="457">
        <v>2</v>
      </c>
      <c r="I17" s="457">
        <v>2</v>
      </c>
      <c r="J17" s="457">
        <v>4</v>
      </c>
      <c r="K17" s="457">
        <f t="shared" si="1"/>
        <v>15</v>
      </c>
      <c r="L17" s="457">
        <f t="shared" si="2"/>
        <v>273</v>
      </c>
      <c r="M17" s="457">
        <f t="shared" si="3"/>
        <v>333</v>
      </c>
      <c r="N17" s="457">
        <f t="shared" si="4"/>
        <v>606</v>
      </c>
      <c r="O17" s="453" t="s">
        <v>414</v>
      </c>
    </row>
    <row r="18" spans="1:15" ht="26.25" customHeight="1">
      <c r="A18" s="443" t="s">
        <v>251</v>
      </c>
      <c r="B18" s="455">
        <v>1</v>
      </c>
      <c r="C18" s="455">
        <v>10</v>
      </c>
      <c r="D18" s="455">
        <v>129</v>
      </c>
      <c r="E18" s="455">
        <v>100</v>
      </c>
      <c r="F18" s="455">
        <v>229</v>
      </c>
      <c r="G18" s="455">
        <v>0</v>
      </c>
      <c r="H18" s="457">
        <v>0</v>
      </c>
      <c r="I18" s="457">
        <v>0</v>
      </c>
      <c r="J18" s="457">
        <v>0</v>
      </c>
      <c r="K18" s="457">
        <f t="shared" si="1"/>
        <v>10</v>
      </c>
      <c r="L18" s="457">
        <f t="shared" si="2"/>
        <v>129</v>
      </c>
      <c r="M18" s="457">
        <f t="shared" si="3"/>
        <v>100</v>
      </c>
      <c r="N18" s="457">
        <f t="shared" si="4"/>
        <v>229</v>
      </c>
      <c r="O18" s="453" t="s">
        <v>132</v>
      </c>
    </row>
    <row r="19" spans="1:15" ht="26.25" customHeight="1">
      <c r="A19" s="445" t="s">
        <v>64</v>
      </c>
      <c r="B19" s="455">
        <v>1</v>
      </c>
      <c r="C19" s="455">
        <v>5</v>
      </c>
      <c r="D19" s="455">
        <v>30</v>
      </c>
      <c r="E19" s="455">
        <v>29</v>
      </c>
      <c r="F19" s="455">
        <v>59</v>
      </c>
      <c r="G19" s="455">
        <v>0</v>
      </c>
      <c r="H19" s="457">
        <v>0</v>
      </c>
      <c r="I19" s="457">
        <v>0</v>
      </c>
      <c r="J19" s="457">
        <v>0</v>
      </c>
      <c r="K19" s="457">
        <f t="shared" si="1"/>
        <v>5</v>
      </c>
      <c r="L19" s="457">
        <f t="shared" si="2"/>
        <v>30</v>
      </c>
      <c r="M19" s="457">
        <f t="shared" si="3"/>
        <v>29</v>
      </c>
      <c r="N19" s="457">
        <f t="shared" si="4"/>
        <v>59</v>
      </c>
      <c r="O19" s="453" t="s">
        <v>140</v>
      </c>
    </row>
    <row r="20" spans="1:15" ht="26.25" customHeight="1">
      <c r="A20" s="443" t="s">
        <v>35</v>
      </c>
      <c r="B20" s="455">
        <v>1</v>
      </c>
      <c r="C20" s="455">
        <v>5</v>
      </c>
      <c r="D20" s="455">
        <v>76</v>
      </c>
      <c r="E20" s="455">
        <v>86</v>
      </c>
      <c r="F20" s="455">
        <v>162</v>
      </c>
      <c r="G20" s="455">
        <v>0</v>
      </c>
      <c r="H20" s="457">
        <v>0</v>
      </c>
      <c r="I20" s="457">
        <v>0</v>
      </c>
      <c r="J20" s="457">
        <v>0</v>
      </c>
      <c r="K20" s="457">
        <f t="shared" si="1"/>
        <v>5</v>
      </c>
      <c r="L20" s="457">
        <f t="shared" si="2"/>
        <v>76</v>
      </c>
      <c r="M20" s="457">
        <f t="shared" si="3"/>
        <v>86</v>
      </c>
      <c r="N20" s="457">
        <f t="shared" si="4"/>
        <v>162</v>
      </c>
      <c r="O20" s="453" t="s">
        <v>138</v>
      </c>
    </row>
    <row r="21" spans="1:15" ht="26.25" customHeight="1">
      <c r="A21" s="443" t="s">
        <v>392</v>
      </c>
      <c r="B21" s="455">
        <v>2</v>
      </c>
      <c r="C21" s="455">
        <v>10</v>
      </c>
      <c r="D21" s="455">
        <v>64</v>
      </c>
      <c r="E21" s="455">
        <v>85</v>
      </c>
      <c r="F21" s="455">
        <v>149</v>
      </c>
      <c r="G21" s="455">
        <v>0</v>
      </c>
      <c r="H21" s="457">
        <v>0</v>
      </c>
      <c r="I21" s="457">
        <v>0</v>
      </c>
      <c r="J21" s="457">
        <v>0</v>
      </c>
      <c r="K21" s="457">
        <f t="shared" si="1"/>
        <v>10</v>
      </c>
      <c r="L21" s="457">
        <f t="shared" si="2"/>
        <v>64</v>
      </c>
      <c r="M21" s="457">
        <f t="shared" si="3"/>
        <v>85</v>
      </c>
      <c r="N21" s="457">
        <f t="shared" si="4"/>
        <v>149</v>
      </c>
      <c r="O21" s="453" t="s">
        <v>137</v>
      </c>
    </row>
    <row r="22" spans="1:15" ht="26.25" customHeight="1">
      <c r="A22" s="443" t="s">
        <v>393</v>
      </c>
      <c r="B22" s="455">
        <v>1</v>
      </c>
      <c r="C22" s="455">
        <v>3</v>
      </c>
      <c r="D22" s="455">
        <v>8</v>
      </c>
      <c r="E22" s="455">
        <v>12</v>
      </c>
      <c r="F22" s="455">
        <v>20</v>
      </c>
      <c r="G22" s="455">
        <v>0</v>
      </c>
      <c r="H22" s="457">
        <v>0</v>
      </c>
      <c r="I22" s="457">
        <v>0</v>
      </c>
      <c r="J22" s="457">
        <v>0</v>
      </c>
      <c r="K22" s="457">
        <f t="shared" si="1"/>
        <v>3</v>
      </c>
      <c r="L22" s="457">
        <f t="shared" si="2"/>
        <v>8</v>
      </c>
      <c r="M22" s="457">
        <f t="shared" si="3"/>
        <v>12</v>
      </c>
      <c r="N22" s="457">
        <f t="shared" si="4"/>
        <v>20</v>
      </c>
      <c r="O22" s="453" t="s">
        <v>415</v>
      </c>
    </row>
    <row r="23" spans="1:15" ht="26.25" customHeight="1">
      <c r="A23" s="445" t="s">
        <v>394</v>
      </c>
      <c r="B23" s="455">
        <v>1</v>
      </c>
      <c r="C23" s="455">
        <v>13</v>
      </c>
      <c r="D23" s="455">
        <v>286</v>
      </c>
      <c r="E23" s="455">
        <v>283</v>
      </c>
      <c r="F23" s="455">
        <v>569</v>
      </c>
      <c r="G23" s="455">
        <v>2</v>
      </c>
      <c r="H23" s="457">
        <v>6</v>
      </c>
      <c r="I23" s="457">
        <v>4</v>
      </c>
      <c r="J23" s="457">
        <v>10</v>
      </c>
      <c r="K23" s="457">
        <f t="shared" si="1"/>
        <v>15</v>
      </c>
      <c r="L23" s="457">
        <f t="shared" si="2"/>
        <v>292</v>
      </c>
      <c r="M23" s="457">
        <f t="shared" si="3"/>
        <v>287</v>
      </c>
      <c r="N23" s="457">
        <f t="shared" si="4"/>
        <v>579</v>
      </c>
      <c r="O23" s="453" t="s">
        <v>129</v>
      </c>
    </row>
    <row r="24" spans="1:15" ht="23.25" customHeight="1">
      <c r="A24" s="452" t="s">
        <v>74</v>
      </c>
      <c r="B24" s="461">
        <f>SUM(B9:B23)</f>
        <v>26</v>
      </c>
      <c r="C24" s="461">
        <f t="shared" ref="C24:J24" si="5">SUM(C9:C23)</f>
        <v>223</v>
      </c>
      <c r="D24" s="457">
        <f t="shared" si="5"/>
        <v>4736</v>
      </c>
      <c r="E24" s="457">
        <f t="shared" si="5"/>
        <v>4442</v>
      </c>
      <c r="F24" s="457">
        <f t="shared" si="5"/>
        <v>9178</v>
      </c>
      <c r="G24" s="457">
        <f t="shared" si="5"/>
        <v>11</v>
      </c>
      <c r="H24" s="457">
        <f t="shared" si="5"/>
        <v>74</v>
      </c>
      <c r="I24" s="457">
        <f t="shared" si="5"/>
        <v>93</v>
      </c>
      <c r="J24" s="457">
        <f t="shared" si="5"/>
        <v>167</v>
      </c>
      <c r="K24" s="457">
        <f t="shared" si="1"/>
        <v>234</v>
      </c>
      <c r="L24" s="457">
        <f t="shared" si="2"/>
        <v>4810</v>
      </c>
      <c r="M24" s="457">
        <f t="shared" si="3"/>
        <v>4535</v>
      </c>
      <c r="N24" s="457">
        <f t="shared" si="4"/>
        <v>9345</v>
      </c>
      <c r="O24" s="453" t="s">
        <v>416</v>
      </c>
    </row>
    <row r="29" spans="1:15" ht="23.25" customHeight="1">
      <c r="B29" s="444" t="s">
        <v>395</v>
      </c>
      <c r="C29" s="444" t="s">
        <v>396</v>
      </c>
      <c r="D29" s="444" t="s">
        <v>2</v>
      </c>
    </row>
    <row r="30" spans="1:15" ht="23.25" customHeight="1">
      <c r="A30" s="446" t="s">
        <v>398</v>
      </c>
      <c r="B30" s="446">
        <v>323</v>
      </c>
      <c r="C30" s="446">
        <v>324</v>
      </c>
      <c r="D30" s="446">
        <v>647</v>
      </c>
    </row>
    <row r="31" spans="1:15" ht="23.25" customHeight="1">
      <c r="A31" s="446" t="s">
        <v>255</v>
      </c>
      <c r="B31" s="446">
        <v>5</v>
      </c>
      <c r="C31" s="446">
        <v>6</v>
      </c>
      <c r="D31" s="446">
        <v>11</v>
      </c>
    </row>
    <row r="32" spans="1:15" ht="23.25" customHeight="1">
      <c r="A32" s="448" t="s">
        <v>223</v>
      </c>
      <c r="B32" s="448">
        <f>SUM(B30:B31)</f>
        <v>328</v>
      </c>
      <c r="C32" s="448">
        <f t="shared" ref="C32:D32" si="6">SUM(C30:C31)</f>
        <v>330</v>
      </c>
      <c r="D32" s="448">
        <f t="shared" si="6"/>
        <v>658</v>
      </c>
    </row>
    <row r="33" spans="1:4" ht="23.25" customHeight="1">
      <c r="A33" s="446" t="s">
        <v>399</v>
      </c>
      <c r="B33" s="446">
        <v>430</v>
      </c>
      <c r="C33" s="446">
        <v>283</v>
      </c>
      <c r="D33" s="446">
        <v>713</v>
      </c>
    </row>
    <row r="34" spans="1:4" ht="23.25" customHeight="1">
      <c r="A34" s="446" t="s">
        <v>65</v>
      </c>
      <c r="B34" s="446">
        <v>85</v>
      </c>
      <c r="C34" s="446">
        <v>47</v>
      </c>
      <c r="D34" s="446">
        <v>132</v>
      </c>
    </row>
    <row r="35" spans="1:4" ht="23.25" customHeight="1">
      <c r="A35" s="448" t="s">
        <v>223</v>
      </c>
      <c r="B35" s="448">
        <f>SUM(B33:B34)</f>
        <v>515</v>
      </c>
      <c r="C35" s="448">
        <f t="shared" ref="C35:D35" si="7">SUM(C33:C34)</f>
        <v>330</v>
      </c>
      <c r="D35" s="448">
        <f t="shared" si="7"/>
        <v>845</v>
      </c>
    </row>
    <row r="36" spans="1:4" ht="23.25" customHeight="1">
      <c r="A36" s="446" t="s">
        <v>32</v>
      </c>
      <c r="B36" s="446">
        <v>1005</v>
      </c>
      <c r="C36" s="446">
        <v>1078</v>
      </c>
      <c r="D36" s="446">
        <v>2083</v>
      </c>
    </row>
    <row r="37" spans="1:4" ht="23.25" customHeight="1">
      <c r="A37" s="446" t="s">
        <v>400</v>
      </c>
      <c r="B37" s="446">
        <v>366</v>
      </c>
      <c r="C37" s="446">
        <v>445</v>
      </c>
      <c r="D37" s="446">
        <v>811</v>
      </c>
    </row>
    <row r="38" spans="1:4" ht="23.25" customHeight="1">
      <c r="A38" s="446" t="s">
        <v>401</v>
      </c>
      <c r="B38" s="446">
        <v>198</v>
      </c>
      <c r="C38" s="446">
        <v>214</v>
      </c>
      <c r="D38" s="446">
        <v>412</v>
      </c>
    </row>
    <row r="39" spans="1:4" ht="23.25" customHeight="1">
      <c r="A39" s="446" t="s">
        <v>402</v>
      </c>
      <c r="B39" s="446">
        <v>134</v>
      </c>
      <c r="C39" s="446">
        <v>158</v>
      </c>
      <c r="D39" s="446">
        <v>292</v>
      </c>
    </row>
    <row r="40" spans="1:4" ht="23.25" customHeight="1">
      <c r="A40" s="446" t="s">
        <v>63</v>
      </c>
      <c r="B40" s="446">
        <v>110</v>
      </c>
      <c r="C40" s="446">
        <v>75</v>
      </c>
      <c r="D40" s="446">
        <v>185</v>
      </c>
    </row>
    <row r="41" spans="1:4" ht="23.25" customHeight="1">
      <c r="A41" s="449" t="s">
        <v>403</v>
      </c>
      <c r="B41" s="450">
        <v>249</v>
      </c>
      <c r="C41" s="450">
        <v>143</v>
      </c>
      <c r="D41" s="450">
        <v>392</v>
      </c>
    </row>
    <row r="42" spans="1:4" ht="23.25" customHeight="1">
      <c r="A42" s="449" t="s">
        <v>404</v>
      </c>
      <c r="B42" s="449">
        <v>27</v>
      </c>
      <c r="C42" s="449">
        <v>24</v>
      </c>
      <c r="D42" s="449">
        <v>51</v>
      </c>
    </row>
    <row r="43" spans="1:4" ht="23.25" customHeight="1">
      <c r="A43" s="448" t="s">
        <v>223</v>
      </c>
      <c r="B43" s="448">
        <f>SUM(B36:B42)</f>
        <v>2089</v>
      </c>
      <c r="C43" s="448">
        <f t="shared" ref="C43:D43" si="8">SUM(C36:C42)</f>
        <v>2137</v>
      </c>
      <c r="D43" s="448">
        <f t="shared" si="8"/>
        <v>4226</v>
      </c>
    </row>
    <row r="44" spans="1:4" ht="23.25" customHeight="1">
      <c r="A44" s="446" t="s">
        <v>44</v>
      </c>
      <c r="B44" s="446">
        <v>243</v>
      </c>
      <c r="C44" s="446">
        <v>114</v>
      </c>
      <c r="D44" s="446">
        <v>357</v>
      </c>
    </row>
    <row r="45" spans="1:4" ht="23.25" customHeight="1">
      <c r="A45" s="446" t="s">
        <v>405</v>
      </c>
      <c r="B45" s="446">
        <v>11</v>
      </c>
      <c r="C45" s="446">
        <v>4</v>
      </c>
      <c r="D45" s="446">
        <v>15</v>
      </c>
    </row>
    <row r="46" spans="1:4" ht="23.25" customHeight="1">
      <c r="A46" s="448" t="s">
        <v>223</v>
      </c>
      <c r="B46" s="448">
        <f>SUM(B44:B45)</f>
        <v>254</v>
      </c>
      <c r="C46" s="448">
        <f t="shared" ref="C46:D46" si="9">SUM(C44:C45)</f>
        <v>118</v>
      </c>
      <c r="D46" s="448">
        <f t="shared" si="9"/>
        <v>372</v>
      </c>
    </row>
    <row r="47" spans="1:4" ht="23.25" customHeight="1">
      <c r="A47" s="446" t="s">
        <v>406</v>
      </c>
      <c r="B47" s="446">
        <v>332</v>
      </c>
      <c r="C47" s="446">
        <v>276</v>
      </c>
      <c r="D47" s="446">
        <v>608</v>
      </c>
    </row>
    <row r="48" spans="1:4" ht="23.25" customHeight="1">
      <c r="A48" s="446" t="s">
        <v>407</v>
      </c>
      <c r="B48" s="446">
        <v>19</v>
      </c>
      <c r="C48" s="446">
        <v>19</v>
      </c>
      <c r="D48" s="446">
        <v>38</v>
      </c>
    </row>
    <row r="49" spans="1:4" ht="23.25" customHeight="1">
      <c r="A49" s="448" t="s">
        <v>223</v>
      </c>
      <c r="B49" s="448">
        <f>SUM(B47:B48)</f>
        <v>351</v>
      </c>
      <c r="C49" s="448">
        <f t="shared" ref="C49:D49" si="10">SUM(C47:C48)</f>
        <v>295</v>
      </c>
      <c r="D49" s="448">
        <f t="shared" si="10"/>
        <v>646</v>
      </c>
    </row>
    <row r="50" spans="1:4" ht="23.25" customHeight="1">
      <c r="A50" s="446" t="s">
        <v>408</v>
      </c>
      <c r="B50" s="446">
        <v>64</v>
      </c>
      <c r="C50" s="446">
        <v>84</v>
      </c>
      <c r="D50" s="446">
        <v>148</v>
      </c>
    </row>
    <row r="51" spans="1:4" ht="23.25" customHeight="1">
      <c r="A51" s="446" t="s">
        <v>254</v>
      </c>
      <c r="B51" s="446">
        <v>0</v>
      </c>
      <c r="C51" s="446">
        <v>1</v>
      </c>
      <c r="D51" s="446">
        <v>1</v>
      </c>
    </row>
    <row r="52" spans="1:4" ht="23.25" customHeight="1">
      <c r="A52" s="448" t="s">
        <v>223</v>
      </c>
      <c r="B52" s="448">
        <f>SUM(B50:B51)</f>
        <v>64</v>
      </c>
      <c r="C52" s="448">
        <f t="shared" ref="C52" si="11">SUM(C50:C51)</f>
        <v>85</v>
      </c>
      <c r="D52" s="448">
        <f t="shared" ref="D52" si="12">SUM(D50:D51)</f>
        <v>149</v>
      </c>
    </row>
  </sheetData>
  <dataConsolidate/>
  <mergeCells count="20">
    <mergeCell ref="A1:O1"/>
    <mergeCell ref="N3:O3"/>
    <mergeCell ref="D4:F5"/>
    <mergeCell ref="G4:G6"/>
    <mergeCell ref="H4:J5"/>
    <mergeCell ref="K4:K6"/>
    <mergeCell ref="O4:O8"/>
    <mergeCell ref="A4:A8"/>
    <mergeCell ref="B7:C7"/>
    <mergeCell ref="D7:F7"/>
    <mergeCell ref="G7:G8"/>
    <mergeCell ref="K7:K8"/>
    <mergeCell ref="L7:L8"/>
    <mergeCell ref="M7:M8"/>
    <mergeCell ref="N7:N8"/>
    <mergeCell ref="L4:N5"/>
    <mergeCell ref="A2:O2"/>
    <mergeCell ref="H7:J7"/>
    <mergeCell ref="A3:C3"/>
    <mergeCell ref="B4:C5"/>
  </mergeCells>
  <printOptions horizontalCentered="1"/>
  <pageMargins left="0.5" right="0.5" top="1" bottom="1" header="1" footer="1"/>
  <pageSetup paperSize="9" scale="70" firstPageNumber="10" fitToWidth="0" orientation="landscape" useFirstPageNumber="1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tabColor rgb="FF00B0F0"/>
  </sheetPr>
  <dimension ref="A1:N30"/>
  <sheetViews>
    <sheetView rightToLeft="1" view="pageBreakPreview" zoomScale="80" zoomScaleNormal="99" zoomScaleSheetLayoutView="80" workbookViewId="0">
      <selection activeCell="P6" sqref="P6"/>
    </sheetView>
  </sheetViews>
  <sheetFormatPr defaultRowHeight="12.75"/>
  <cols>
    <col min="1" max="1" width="20.85546875" style="467" customWidth="1"/>
    <col min="2" max="2" width="7.42578125" style="467" customWidth="1"/>
    <col min="3" max="13" width="9.7109375" style="467" customWidth="1"/>
    <col min="14" max="14" width="35.28515625" style="467" customWidth="1"/>
    <col min="15" max="254" width="9.140625" style="467"/>
    <col min="255" max="255" width="24.42578125" style="467" customWidth="1"/>
    <col min="256" max="510" width="9.140625" style="467"/>
    <col min="511" max="511" width="24.42578125" style="467" customWidth="1"/>
    <col min="512" max="766" width="9.140625" style="467"/>
    <col min="767" max="767" width="24.42578125" style="467" customWidth="1"/>
    <col min="768" max="1022" width="9.140625" style="467"/>
    <col min="1023" max="1023" width="24.42578125" style="467" customWidth="1"/>
    <col min="1024" max="1278" width="9.140625" style="467"/>
    <col min="1279" max="1279" width="24.42578125" style="467" customWidth="1"/>
    <col min="1280" max="1534" width="9.140625" style="467"/>
    <col min="1535" max="1535" width="24.42578125" style="467" customWidth="1"/>
    <col min="1536" max="1790" width="9.140625" style="467"/>
    <col min="1791" max="1791" width="24.42578125" style="467" customWidth="1"/>
    <col min="1792" max="2046" width="9.140625" style="467"/>
    <col min="2047" max="2047" width="24.42578125" style="467" customWidth="1"/>
    <col min="2048" max="2302" width="9.140625" style="467"/>
    <col min="2303" max="2303" width="24.42578125" style="467" customWidth="1"/>
    <col min="2304" max="2558" width="9.140625" style="467"/>
    <col min="2559" max="2559" width="24.42578125" style="467" customWidth="1"/>
    <col min="2560" max="2814" width="9.140625" style="467"/>
    <col min="2815" max="2815" width="24.42578125" style="467" customWidth="1"/>
    <col min="2816" max="3070" width="9.140625" style="467"/>
    <col min="3071" max="3071" width="24.42578125" style="467" customWidth="1"/>
    <col min="3072" max="3326" width="9.140625" style="467"/>
    <col min="3327" max="3327" width="24.42578125" style="467" customWidth="1"/>
    <col min="3328" max="3582" width="9.140625" style="467"/>
    <col min="3583" max="3583" width="24.42578125" style="467" customWidth="1"/>
    <col min="3584" max="3838" width="9.140625" style="467"/>
    <col min="3839" max="3839" width="24.42578125" style="467" customWidth="1"/>
    <col min="3840" max="4094" width="9.140625" style="467"/>
    <col min="4095" max="4095" width="24.42578125" style="467" customWidth="1"/>
    <col min="4096" max="4350" width="9.140625" style="467"/>
    <col min="4351" max="4351" width="24.42578125" style="467" customWidth="1"/>
    <col min="4352" max="4606" width="9.140625" style="467"/>
    <col min="4607" max="4607" width="24.42578125" style="467" customWidth="1"/>
    <col min="4608" max="4862" width="9.140625" style="467"/>
    <col min="4863" max="4863" width="24.42578125" style="467" customWidth="1"/>
    <col min="4864" max="5118" width="9.140625" style="467"/>
    <col min="5119" max="5119" width="24.42578125" style="467" customWidth="1"/>
    <col min="5120" max="5374" width="9.140625" style="467"/>
    <col min="5375" max="5375" width="24.42578125" style="467" customWidth="1"/>
    <col min="5376" max="5630" width="9.140625" style="467"/>
    <col min="5631" max="5631" width="24.42578125" style="467" customWidth="1"/>
    <col min="5632" max="5886" width="9.140625" style="467"/>
    <col min="5887" max="5887" width="24.42578125" style="467" customWidth="1"/>
    <col min="5888" max="6142" width="9.140625" style="467"/>
    <col min="6143" max="6143" width="24.42578125" style="467" customWidth="1"/>
    <col min="6144" max="6398" width="9.140625" style="467"/>
    <col min="6399" max="6399" width="24.42578125" style="467" customWidth="1"/>
    <col min="6400" max="6654" width="9.140625" style="467"/>
    <col min="6655" max="6655" width="24.42578125" style="467" customWidth="1"/>
    <col min="6656" max="6910" width="9.140625" style="467"/>
    <col min="6911" max="6911" width="24.42578125" style="467" customWidth="1"/>
    <col min="6912" max="7166" width="9.140625" style="467"/>
    <col min="7167" max="7167" width="24.42578125" style="467" customWidth="1"/>
    <col min="7168" max="7422" width="9.140625" style="467"/>
    <col min="7423" max="7423" width="24.42578125" style="467" customWidth="1"/>
    <col min="7424" max="7678" width="9.140625" style="467"/>
    <col min="7679" max="7679" width="24.42578125" style="467" customWidth="1"/>
    <col min="7680" max="7934" width="9.140625" style="467"/>
    <col min="7935" max="7935" width="24.42578125" style="467" customWidth="1"/>
    <col min="7936" max="8190" width="9.140625" style="467"/>
    <col min="8191" max="8191" width="24.42578125" style="467" customWidth="1"/>
    <col min="8192" max="8446" width="9.140625" style="467"/>
    <col min="8447" max="8447" width="24.42578125" style="467" customWidth="1"/>
    <col min="8448" max="8702" width="9.140625" style="467"/>
    <col min="8703" max="8703" width="24.42578125" style="467" customWidth="1"/>
    <col min="8704" max="8958" width="9.140625" style="467"/>
    <col min="8959" max="8959" width="24.42578125" style="467" customWidth="1"/>
    <col min="8960" max="9214" width="9.140625" style="467"/>
    <col min="9215" max="9215" width="24.42578125" style="467" customWidth="1"/>
    <col min="9216" max="9470" width="9.140625" style="467"/>
    <col min="9471" max="9471" width="24.42578125" style="467" customWidth="1"/>
    <col min="9472" max="9726" width="9.140625" style="467"/>
    <col min="9727" max="9727" width="24.42578125" style="467" customWidth="1"/>
    <col min="9728" max="9982" width="9.140625" style="467"/>
    <col min="9983" max="9983" width="24.42578125" style="467" customWidth="1"/>
    <col min="9984" max="10238" width="9.140625" style="467"/>
    <col min="10239" max="10239" width="24.42578125" style="467" customWidth="1"/>
    <col min="10240" max="10494" width="9.140625" style="467"/>
    <col min="10495" max="10495" width="24.42578125" style="467" customWidth="1"/>
    <col min="10496" max="10750" width="9.140625" style="467"/>
    <col min="10751" max="10751" width="24.42578125" style="467" customWidth="1"/>
    <col min="10752" max="11006" width="9.140625" style="467"/>
    <col min="11007" max="11007" width="24.42578125" style="467" customWidth="1"/>
    <col min="11008" max="11262" width="9.140625" style="467"/>
    <col min="11263" max="11263" width="24.42578125" style="467" customWidth="1"/>
    <col min="11264" max="11518" width="9.140625" style="467"/>
    <col min="11519" max="11519" width="24.42578125" style="467" customWidth="1"/>
    <col min="11520" max="11774" width="9.140625" style="467"/>
    <col min="11775" max="11775" width="24.42578125" style="467" customWidth="1"/>
    <col min="11776" max="12030" width="9.140625" style="467"/>
    <col min="12031" max="12031" width="24.42578125" style="467" customWidth="1"/>
    <col min="12032" max="12286" width="9.140625" style="467"/>
    <col min="12287" max="12287" width="24.42578125" style="467" customWidth="1"/>
    <col min="12288" max="12542" width="9.140625" style="467"/>
    <col min="12543" max="12543" width="24.42578125" style="467" customWidth="1"/>
    <col min="12544" max="12798" width="9.140625" style="467"/>
    <col min="12799" max="12799" width="24.42578125" style="467" customWidth="1"/>
    <col min="12800" max="13054" width="9.140625" style="467"/>
    <col min="13055" max="13055" width="24.42578125" style="467" customWidth="1"/>
    <col min="13056" max="13310" width="9.140625" style="467"/>
    <col min="13311" max="13311" width="24.42578125" style="467" customWidth="1"/>
    <col min="13312" max="13566" width="9.140625" style="467"/>
    <col min="13567" max="13567" width="24.42578125" style="467" customWidth="1"/>
    <col min="13568" max="13822" width="9.140625" style="467"/>
    <col min="13823" max="13823" width="24.42578125" style="467" customWidth="1"/>
    <col min="13824" max="14078" width="9.140625" style="467"/>
    <col min="14079" max="14079" width="24.42578125" style="467" customWidth="1"/>
    <col min="14080" max="14334" width="9.140625" style="467"/>
    <col min="14335" max="14335" width="24.42578125" style="467" customWidth="1"/>
    <col min="14336" max="14590" width="9.140625" style="467"/>
    <col min="14591" max="14591" width="24.42578125" style="467" customWidth="1"/>
    <col min="14592" max="14846" width="9.140625" style="467"/>
    <col min="14847" max="14847" width="24.42578125" style="467" customWidth="1"/>
    <col min="14848" max="15102" width="9.140625" style="467"/>
    <col min="15103" max="15103" width="24.42578125" style="467" customWidth="1"/>
    <col min="15104" max="15358" width="9.140625" style="467"/>
    <col min="15359" max="15359" width="24.42578125" style="467" customWidth="1"/>
    <col min="15360" max="15614" width="9.140625" style="467"/>
    <col min="15615" max="15615" width="24.42578125" style="467" customWidth="1"/>
    <col min="15616" max="15870" width="9.140625" style="467"/>
    <col min="15871" max="15871" width="24.42578125" style="467" customWidth="1"/>
    <col min="15872" max="16126" width="9.140625" style="467"/>
    <col min="16127" max="16127" width="24.42578125" style="467" customWidth="1"/>
    <col min="16128" max="16384" width="9.140625" style="467"/>
  </cols>
  <sheetData>
    <row r="1" spans="1:14" ht="29.25" customHeight="1">
      <c r="A1" s="590" t="s">
        <v>532</v>
      </c>
      <c r="B1" s="590"/>
      <c r="C1" s="590"/>
      <c r="D1" s="590"/>
      <c r="E1" s="590"/>
      <c r="F1" s="590"/>
      <c r="G1" s="590"/>
      <c r="H1" s="590"/>
      <c r="I1" s="590"/>
      <c r="J1" s="590"/>
      <c r="K1" s="590"/>
      <c r="L1" s="590"/>
      <c r="M1" s="590"/>
      <c r="N1" s="590"/>
    </row>
    <row r="2" spans="1:14" ht="42.75" customHeight="1">
      <c r="A2" s="591" t="s">
        <v>533</v>
      </c>
      <c r="B2" s="591"/>
      <c r="C2" s="591"/>
      <c r="D2" s="591"/>
      <c r="E2" s="591"/>
      <c r="F2" s="591"/>
      <c r="G2" s="591"/>
      <c r="H2" s="591"/>
      <c r="I2" s="591"/>
      <c r="J2" s="591"/>
      <c r="K2" s="591"/>
      <c r="L2" s="591"/>
      <c r="M2" s="591"/>
      <c r="N2" s="591"/>
    </row>
    <row r="3" spans="1:14" s="30" customFormat="1" ht="29.25" customHeight="1" thickBot="1">
      <c r="A3" s="266" t="s">
        <v>471</v>
      </c>
      <c r="B3" s="164"/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64"/>
      <c r="N3" s="266" t="s">
        <v>472</v>
      </c>
    </row>
    <row r="4" spans="1:14" s="30" customFormat="1" ht="29.25" customHeight="1" thickTop="1">
      <c r="A4" s="576" t="s">
        <v>10</v>
      </c>
      <c r="B4" s="576" t="s">
        <v>282</v>
      </c>
      <c r="C4" s="576"/>
      <c r="D4" s="576"/>
      <c r="E4" s="576" t="s">
        <v>283</v>
      </c>
      <c r="F4" s="576"/>
      <c r="G4" s="576"/>
      <c r="H4" s="576" t="s">
        <v>284</v>
      </c>
      <c r="I4" s="576"/>
      <c r="J4" s="576"/>
      <c r="K4" s="576" t="s">
        <v>285</v>
      </c>
      <c r="L4" s="576"/>
      <c r="M4" s="576"/>
      <c r="N4" s="576" t="s">
        <v>146</v>
      </c>
    </row>
    <row r="5" spans="1:14" s="30" customFormat="1" ht="29.25" customHeight="1">
      <c r="A5" s="574"/>
      <c r="B5" s="574" t="s">
        <v>217</v>
      </c>
      <c r="C5" s="574"/>
      <c r="D5" s="574"/>
      <c r="E5" s="574" t="s">
        <v>286</v>
      </c>
      <c r="F5" s="574"/>
      <c r="G5" s="574"/>
      <c r="H5" s="574" t="s">
        <v>218</v>
      </c>
      <c r="I5" s="574"/>
      <c r="J5" s="574"/>
      <c r="K5" s="574" t="s">
        <v>287</v>
      </c>
      <c r="L5" s="574"/>
      <c r="M5" s="574"/>
      <c r="N5" s="574"/>
    </row>
    <row r="6" spans="1:14" s="30" customFormat="1" ht="29.25" customHeight="1">
      <c r="A6" s="574"/>
      <c r="B6" s="436" t="s">
        <v>221</v>
      </c>
      <c r="C6" s="436" t="s">
        <v>222</v>
      </c>
      <c r="D6" s="436" t="s">
        <v>223</v>
      </c>
      <c r="E6" s="436" t="s">
        <v>221</v>
      </c>
      <c r="F6" s="436" t="s">
        <v>222</v>
      </c>
      <c r="G6" s="436" t="s">
        <v>223</v>
      </c>
      <c r="H6" s="436" t="s">
        <v>221</v>
      </c>
      <c r="I6" s="436" t="s">
        <v>222</v>
      </c>
      <c r="J6" s="436" t="s">
        <v>223</v>
      </c>
      <c r="K6" s="436" t="s">
        <v>221</v>
      </c>
      <c r="L6" s="436" t="s">
        <v>222</v>
      </c>
      <c r="M6" s="436" t="s">
        <v>223</v>
      </c>
      <c r="N6" s="574"/>
    </row>
    <row r="7" spans="1:14" s="468" customFormat="1" ht="29.25" customHeight="1" thickBot="1">
      <c r="A7" s="577"/>
      <c r="B7" s="437" t="s">
        <v>275</v>
      </c>
      <c r="C7" s="437" t="s">
        <v>225</v>
      </c>
      <c r="D7" s="437" t="s">
        <v>226</v>
      </c>
      <c r="E7" s="437" t="s">
        <v>275</v>
      </c>
      <c r="F7" s="437" t="s">
        <v>225</v>
      </c>
      <c r="G7" s="437" t="s">
        <v>226</v>
      </c>
      <c r="H7" s="437" t="s">
        <v>275</v>
      </c>
      <c r="I7" s="437" t="s">
        <v>225</v>
      </c>
      <c r="J7" s="437" t="s">
        <v>226</v>
      </c>
      <c r="K7" s="437" t="s">
        <v>275</v>
      </c>
      <c r="L7" s="437" t="s">
        <v>225</v>
      </c>
      <c r="M7" s="437" t="s">
        <v>226</v>
      </c>
      <c r="N7" s="577"/>
    </row>
    <row r="8" spans="1:14" s="30" customFormat="1" ht="21.75" customHeight="1">
      <c r="A8" s="358" t="s">
        <v>5</v>
      </c>
      <c r="B8" s="366">
        <v>0</v>
      </c>
      <c r="C8" s="366">
        <v>0</v>
      </c>
      <c r="D8" s="366">
        <v>0</v>
      </c>
      <c r="E8" s="366">
        <v>1</v>
      </c>
      <c r="F8" s="366">
        <v>2</v>
      </c>
      <c r="G8" s="366">
        <v>3</v>
      </c>
      <c r="H8" s="366">
        <v>2</v>
      </c>
      <c r="I8" s="366">
        <v>4</v>
      </c>
      <c r="J8" s="366">
        <v>6</v>
      </c>
      <c r="K8" s="367">
        <f>SUM(B8,E8,H8)</f>
        <v>3</v>
      </c>
      <c r="L8" s="367">
        <f t="shared" ref="L8:M8" si="0">SUM(C8,F8,I8)</f>
        <v>6</v>
      </c>
      <c r="M8" s="367">
        <f t="shared" si="0"/>
        <v>9</v>
      </c>
      <c r="N8" s="362" t="s">
        <v>111</v>
      </c>
    </row>
    <row r="9" spans="1:14" s="30" customFormat="1" ht="21.75" customHeight="1">
      <c r="A9" s="359" t="s">
        <v>11</v>
      </c>
      <c r="B9" s="366">
        <v>0</v>
      </c>
      <c r="C9" s="366">
        <v>0</v>
      </c>
      <c r="D9" s="366">
        <v>0</v>
      </c>
      <c r="E9" s="366">
        <v>3</v>
      </c>
      <c r="F9" s="366">
        <v>1</v>
      </c>
      <c r="G9" s="366">
        <v>4</v>
      </c>
      <c r="H9" s="366">
        <v>0</v>
      </c>
      <c r="I9" s="366">
        <v>0</v>
      </c>
      <c r="J9" s="366">
        <v>0</v>
      </c>
      <c r="K9" s="367">
        <f t="shared" ref="K9:K17" si="1">SUM(B9,E9,H9)</f>
        <v>3</v>
      </c>
      <c r="L9" s="367">
        <f t="shared" ref="L9:L17" si="2">SUM(C9,F9,I9)</f>
        <v>1</v>
      </c>
      <c r="M9" s="367">
        <f t="shared" ref="M9:M17" si="3">SUM(D9,G9,J9)</f>
        <v>4</v>
      </c>
      <c r="N9" s="95" t="s">
        <v>99</v>
      </c>
    </row>
    <row r="10" spans="1:14" s="30" customFormat="1" ht="21.75" customHeight="1">
      <c r="A10" s="359" t="s">
        <v>234</v>
      </c>
      <c r="B10" s="368">
        <v>0</v>
      </c>
      <c r="C10" s="368">
        <v>0</v>
      </c>
      <c r="D10" s="368">
        <v>0</v>
      </c>
      <c r="E10" s="368">
        <v>1</v>
      </c>
      <c r="F10" s="368">
        <v>2</v>
      </c>
      <c r="G10" s="368">
        <v>3</v>
      </c>
      <c r="H10" s="368">
        <v>0</v>
      </c>
      <c r="I10" s="368">
        <v>0</v>
      </c>
      <c r="J10" s="368">
        <v>0</v>
      </c>
      <c r="K10" s="367">
        <f t="shared" si="1"/>
        <v>1</v>
      </c>
      <c r="L10" s="367">
        <f t="shared" si="2"/>
        <v>2</v>
      </c>
      <c r="M10" s="367">
        <f t="shared" si="3"/>
        <v>3</v>
      </c>
      <c r="N10" s="212" t="s">
        <v>340</v>
      </c>
    </row>
    <row r="11" spans="1:14" s="30" customFormat="1" ht="21.75" customHeight="1">
      <c r="A11" s="359" t="s">
        <v>7</v>
      </c>
      <c r="B11" s="368">
        <v>0</v>
      </c>
      <c r="C11" s="368">
        <v>0</v>
      </c>
      <c r="D11" s="368">
        <v>0</v>
      </c>
      <c r="E11" s="368">
        <v>3</v>
      </c>
      <c r="F11" s="368">
        <v>7</v>
      </c>
      <c r="G11" s="368">
        <v>10</v>
      </c>
      <c r="H11" s="368">
        <v>0</v>
      </c>
      <c r="I11" s="368">
        <v>0</v>
      </c>
      <c r="J11" s="368">
        <v>0</v>
      </c>
      <c r="K11" s="367">
        <f t="shared" si="1"/>
        <v>3</v>
      </c>
      <c r="L11" s="367">
        <f t="shared" si="2"/>
        <v>7</v>
      </c>
      <c r="M11" s="367">
        <f t="shared" si="3"/>
        <v>10</v>
      </c>
      <c r="N11" s="212" t="s">
        <v>113</v>
      </c>
    </row>
    <row r="12" spans="1:14" s="30" customFormat="1" ht="21.75" customHeight="1">
      <c r="A12" s="359" t="s">
        <v>18</v>
      </c>
      <c r="B12" s="368">
        <v>0</v>
      </c>
      <c r="C12" s="368">
        <v>0</v>
      </c>
      <c r="D12" s="368">
        <v>0</v>
      </c>
      <c r="E12" s="368">
        <v>4</v>
      </c>
      <c r="F12" s="368">
        <v>5</v>
      </c>
      <c r="G12" s="368">
        <v>9</v>
      </c>
      <c r="H12" s="368">
        <v>0</v>
      </c>
      <c r="I12" s="368">
        <v>0</v>
      </c>
      <c r="J12" s="368">
        <v>0</v>
      </c>
      <c r="K12" s="367">
        <f t="shared" si="1"/>
        <v>4</v>
      </c>
      <c r="L12" s="367">
        <f t="shared" si="2"/>
        <v>5</v>
      </c>
      <c r="M12" s="367">
        <f t="shared" si="3"/>
        <v>9</v>
      </c>
      <c r="N12" s="363" t="s">
        <v>118</v>
      </c>
    </row>
    <row r="13" spans="1:14" s="30" customFormat="1" ht="21.75" customHeight="1">
      <c r="A13" s="359" t="s">
        <v>19</v>
      </c>
      <c r="B13" s="368">
        <v>12</v>
      </c>
      <c r="C13" s="368">
        <v>1</v>
      </c>
      <c r="D13" s="368">
        <v>13</v>
      </c>
      <c r="E13" s="368">
        <v>14</v>
      </c>
      <c r="F13" s="368">
        <v>8</v>
      </c>
      <c r="G13" s="368">
        <v>22</v>
      </c>
      <c r="H13" s="368">
        <v>1</v>
      </c>
      <c r="I13" s="368">
        <v>1</v>
      </c>
      <c r="J13" s="368">
        <v>2</v>
      </c>
      <c r="K13" s="367">
        <f t="shared" si="1"/>
        <v>27</v>
      </c>
      <c r="L13" s="367">
        <f t="shared" si="2"/>
        <v>10</v>
      </c>
      <c r="M13" s="367">
        <f t="shared" si="3"/>
        <v>37</v>
      </c>
      <c r="N13" s="212" t="s">
        <v>122</v>
      </c>
    </row>
    <row r="14" spans="1:14" ht="21.75" customHeight="1">
      <c r="A14" s="359" t="s">
        <v>12</v>
      </c>
      <c r="B14" s="368">
        <v>0</v>
      </c>
      <c r="C14" s="368">
        <v>0</v>
      </c>
      <c r="D14" s="368">
        <v>0</v>
      </c>
      <c r="E14" s="368">
        <v>20</v>
      </c>
      <c r="F14" s="368">
        <v>26</v>
      </c>
      <c r="G14" s="368">
        <v>46</v>
      </c>
      <c r="H14" s="368">
        <v>13</v>
      </c>
      <c r="I14" s="368">
        <v>16</v>
      </c>
      <c r="J14" s="368">
        <v>29</v>
      </c>
      <c r="K14" s="367">
        <f t="shared" si="1"/>
        <v>33</v>
      </c>
      <c r="L14" s="367">
        <f t="shared" si="2"/>
        <v>42</v>
      </c>
      <c r="M14" s="367">
        <f t="shared" si="3"/>
        <v>75</v>
      </c>
      <c r="N14" s="212" t="s">
        <v>100</v>
      </c>
    </row>
    <row r="15" spans="1:14" ht="21.75" customHeight="1">
      <c r="A15" s="359" t="s">
        <v>20</v>
      </c>
      <c r="B15" s="368">
        <v>0</v>
      </c>
      <c r="C15" s="368">
        <v>0</v>
      </c>
      <c r="D15" s="368">
        <v>0</v>
      </c>
      <c r="E15" s="368">
        <v>13</v>
      </c>
      <c r="F15" s="368">
        <v>8</v>
      </c>
      <c r="G15" s="368">
        <v>21</v>
      </c>
      <c r="H15" s="368">
        <v>5</v>
      </c>
      <c r="I15" s="368">
        <v>1</v>
      </c>
      <c r="J15" s="368">
        <v>6</v>
      </c>
      <c r="K15" s="367">
        <f t="shared" si="1"/>
        <v>18</v>
      </c>
      <c r="L15" s="367">
        <f t="shared" si="2"/>
        <v>9</v>
      </c>
      <c r="M15" s="367">
        <f t="shared" si="3"/>
        <v>27</v>
      </c>
      <c r="N15" s="212" t="s">
        <v>121</v>
      </c>
    </row>
    <row r="16" spans="1:14" ht="21.75" customHeight="1">
      <c r="A16" s="360" t="s">
        <v>228</v>
      </c>
      <c r="B16" s="369">
        <v>0</v>
      </c>
      <c r="C16" s="369">
        <v>0</v>
      </c>
      <c r="D16" s="369">
        <v>0</v>
      </c>
      <c r="E16" s="369">
        <v>14</v>
      </c>
      <c r="F16" s="369">
        <v>5</v>
      </c>
      <c r="G16" s="369">
        <v>19</v>
      </c>
      <c r="H16" s="369">
        <v>6</v>
      </c>
      <c r="I16" s="369">
        <v>2</v>
      </c>
      <c r="J16" s="369">
        <v>8</v>
      </c>
      <c r="K16" s="367">
        <f t="shared" si="1"/>
        <v>20</v>
      </c>
      <c r="L16" s="367">
        <f t="shared" si="2"/>
        <v>7</v>
      </c>
      <c r="M16" s="367">
        <f t="shared" si="3"/>
        <v>27</v>
      </c>
      <c r="N16" s="364" t="s">
        <v>202</v>
      </c>
    </row>
    <row r="17" spans="1:14" ht="21.75" customHeight="1" thickBot="1">
      <c r="A17" s="360" t="s">
        <v>21</v>
      </c>
      <c r="B17" s="369">
        <v>0</v>
      </c>
      <c r="C17" s="369">
        <v>0</v>
      </c>
      <c r="D17" s="369">
        <v>0</v>
      </c>
      <c r="E17" s="369">
        <v>17</v>
      </c>
      <c r="F17" s="369">
        <v>11</v>
      </c>
      <c r="G17" s="369">
        <v>28</v>
      </c>
      <c r="H17" s="369">
        <v>0</v>
      </c>
      <c r="I17" s="369">
        <v>0</v>
      </c>
      <c r="J17" s="369">
        <v>0</v>
      </c>
      <c r="K17" s="367">
        <f t="shared" si="1"/>
        <v>17</v>
      </c>
      <c r="L17" s="367">
        <f t="shared" si="2"/>
        <v>11</v>
      </c>
      <c r="M17" s="367">
        <f t="shared" si="3"/>
        <v>28</v>
      </c>
      <c r="N17" s="365" t="s">
        <v>158</v>
      </c>
    </row>
    <row r="18" spans="1:14" ht="21.75" customHeight="1" thickBot="1">
      <c r="A18" s="133" t="s">
        <v>74</v>
      </c>
      <c r="B18" s="370">
        <f>SUM(B8:B17)</f>
        <v>12</v>
      </c>
      <c r="C18" s="370">
        <f t="shared" ref="C18:J18" si="4">SUM(C8:C17)</f>
        <v>1</v>
      </c>
      <c r="D18" s="370">
        <f t="shared" si="4"/>
        <v>13</v>
      </c>
      <c r="E18" s="370">
        <f t="shared" si="4"/>
        <v>90</v>
      </c>
      <c r="F18" s="370">
        <f t="shared" si="4"/>
        <v>75</v>
      </c>
      <c r="G18" s="370">
        <f t="shared" si="4"/>
        <v>165</v>
      </c>
      <c r="H18" s="370">
        <f t="shared" si="4"/>
        <v>27</v>
      </c>
      <c r="I18" s="370">
        <f t="shared" si="4"/>
        <v>24</v>
      </c>
      <c r="J18" s="370">
        <f t="shared" si="4"/>
        <v>51</v>
      </c>
      <c r="K18" s="370">
        <f>SUM(K8:K17)</f>
        <v>129</v>
      </c>
      <c r="L18" s="370">
        <f t="shared" ref="L18" si="5">SUM(L8:L17)</f>
        <v>100</v>
      </c>
      <c r="M18" s="370">
        <f t="shared" ref="M18" si="6">SUM(M8:M17)</f>
        <v>229</v>
      </c>
      <c r="N18" s="371" t="s">
        <v>339</v>
      </c>
    </row>
    <row r="19" spans="1:14" ht="21.75" customHeight="1"/>
    <row r="20" spans="1:14" ht="23.25" customHeight="1"/>
    <row r="21" spans="1:14" ht="23.25" customHeight="1"/>
    <row r="22" spans="1:14" ht="23.25" customHeight="1"/>
    <row r="23" spans="1:14" ht="23.25" customHeight="1"/>
    <row r="24" spans="1:14" ht="23.25" customHeight="1"/>
    <row r="25" spans="1:14" ht="23.25" customHeight="1"/>
    <row r="26" spans="1:14" ht="23.25" customHeight="1"/>
    <row r="27" spans="1:14" ht="23.25" customHeight="1"/>
    <row r="28" spans="1:14" ht="23.25" customHeight="1"/>
    <row r="29" spans="1:14" ht="23.25" customHeight="1"/>
    <row r="30" spans="1:14" ht="33" customHeight="1"/>
  </sheetData>
  <mergeCells count="12">
    <mergeCell ref="H5:J5"/>
    <mergeCell ref="K5:M5"/>
    <mergeCell ref="A1:N1"/>
    <mergeCell ref="A2:N2"/>
    <mergeCell ref="A4:A7"/>
    <mergeCell ref="B4:D4"/>
    <mergeCell ref="E4:G4"/>
    <mergeCell ref="H4:J4"/>
    <mergeCell ref="K4:M4"/>
    <mergeCell ref="N4:N7"/>
    <mergeCell ref="B5:D5"/>
    <mergeCell ref="E5:G5"/>
  </mergeCells>
  <printOptions horizontalCentered="1"/>
  <pageMargins left="0.5" right="0.5" top="1.5" bottom="0.75" header="1" footer="1"/>
  <pageSetup paperSize="9" scale="80" firstPageNumber="161" orientation="landscape" useFirstPageNumber="1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tabColor theme="9" tint="-0.249977111117893"/>
  </sheetPr>
  <dimension ref="A1:N26"/>
  <sheetViews>
    <sheetView rightToLeft="1" view="pageBreakPreview" zoomScale="80" zoomScaleNormal="93" zoomScaleSheetLayoutView="80" workbookViewId="0">
      <selection activeCell="Q13" sqref="Q13"/>
    </sheetView>
  </sheetViews>
  <sheetFormatPr defaultRowHeight="12.75"/>
  <cols>
    <col min="1" max="1" width="25.140625" style="28" customWidth="1"/>
    <col min="2" max="13" width="8.28515625" style="28" customWidth="1"/>
    <col min="14" max="14" width="43.85546875" style="28" customWidth="1"/>
    <col min="15" max="255" width="9.140625" style="28"/>
    <col min="256" max="256" width="28.28515625" style="28" customWidth="1"/>
    <col min="257" max="268" width="10" style="28" customWidth="1"/>
    <col min="269" max="511" width="9.140625" style="28"/>
    <col min="512" max="512" width="28.28515625" style="28" customWidth="1"/>
    <col min="513" max="524" width="10" style="28" customWidth="1"/>
    <col min="525" max="767" width="9.140625" style="28"/>
    <col min="768" max="768" width="28.28515625" style="28" customWidth="1"/>
    <col min="769" max="780" width="10" style="28" customWidth="1"/>
    <col min="781" max="1023" width="9.140625" style="28"/>
    <col min="1024" max="1024" width="28.28515625" style="28" customWidth="1"/>
    <col min="1025" max="1036" width="10" style="28" customWidth="1"/>
    <col min="1037" max="1279" width="9.140625" style="28"/>
    <col min="1280" max="1280" width="28.28515625" style="28" customWidth="1"/>
    <col min="1281" max="1292" width="10" style="28" customWidth="1"/>
    <col min="1293" max="1535" width="9.140625" style="28"/>
    <col min="1536" max="1536" width="28.28515625" style="28" customWidth="1"/>
    <col min="1537" max="1548" width="10" style="28" customWidth="1"/>
    <col min="1549" max="1791" width="9.140625" style="28"/>
    <col min="1792" max="1792" width="28.28515625" style="28" customWidth="1"/>
    <col min="1793" max="1804" width="10" style="28" customWidth="1"/>
    <col min="1805" max="2047" width="9.140625" style="28"/>
    <col min="2048" max="2048" width="28.28515625" style="28" customWidth="1"/>
    <col min="2049" max="2060" width="10" style="28" customWidth="1"/>
    <col min="2061" max="2303" width="9.140625" style="28"/>
    <col min="2304" max="2304" width="28.28515625" style="28" customWidth="1"/>
    <col min="2305" max="2316" width="10" style="28" customWidth="1"/>
    <col min="2317" max="2559" width="9.140625" style="28"/>
    <col min="2560" max="2560" width="28.28515625" style="28" customWidth="1"/>
    <col min="2561" max="2572" width="10" style="28" customWidth="1"/>
    <col min="2573" max="2815" width="9.140625" style="28"/>
    <col min="2816" max="2816" width="28.28515625" style="28" customWidth="1"/>
    <col min="2817" max="2828" width="10" style="28" customWidth="1"/>
    <col min="2829" max="3071" width="9.140625" style="28"/>
    <col min="3072" max="3072" width="28.28515625" style="28" customWidth="1"/>
    <col min="3073" max="3084" width="10" style="28" customWidth="1"/>
    <col min="3085" max="3327" width="9.140625" style="28"/>
    <col min="3328" max="3328" width="28.28515625" style="28" customWidth="1"/>
    <col min="3329" max="3340" width="10" style="28" customWidth="1"/>
    <col min="3341" max="3583" width="9.140625" style="28"/>
    <col min="3584" max="3584" width="28.28515625" style="28" customWidth="1"/>
    <col min="3585" max="3596" width="10" style="28" customWidth="1"/>
    <col min="3597" max="3839" width="9.140625" style="28"/>
    <col min="3840" max="3840" width="28.28515625" style="28" customWidth="1"/>
    <col min="3841" max="3852" width="10" style="28" customWidth="1"/>
    <col min="3853" max="4095" width="9.140625" style="28"/>
    <col min="4096" max="4096" width="28.28515625" style="28" customWidth="1"/>
    <col min="4097" max="4108" width="10" style="28" customWidth="1"/>
    <col min="4109" max="4351" width="9.140625" style="28"/>
    <col min="4352" max="4352" width="28.28515625" style="28" customWidth="1"/>
    <col min="4353" max="4364" width="10" style="28" customWidth="1"/>
    <col min="4365" max="4607" width="9.140625" style="28"/>
    <col min="4608" max="4608" width="28.28515625" style="28" customWidth="1"/>
    <col min="4609" max="4620" width="10" style="28" customWidth="1"/>
    <col min="4621" max="4863" width="9.140625" style="28"/>
    <col min="4864" max="4864" width="28.28515625" style="28" customWidth="1"/>
    <col min="4865" max="4876" width="10" style="28" customWidth="1"/>
    <col min="4877" max="5119" width="9.140625" style="28"/>
    <col min="5120" max="5120" width="28.28515625" style="28" customWidth="1"/>
    <col min="5121" max="5132" width="10" style="28" customWidth="1"/>
    <col min="5133" max="5375" width="9.140625" style="28"/>
    <col min="5376" max="5376" width="28.28515625" style="28" customWidth="1"/>
    <col min="5377" max="5388" width="10" style="28" customWidth="1"/>
    <col min="5389" max="5631" width="9.140625" style="28"/>
    <col min="5632" max="5632" width="28.28515625" style="28" customWidth="1"/>
    <col min="5633" max="5644" width="10" style="28" customWidth="1"/>
    <col min="5645" max="5887" width="9.140625" style="28"/>
    <col min="5888" max="5888" width="28.28515625" style="28" customWidth="1"/>
    <col min="5889" max="5900" width="10" style="28" customWidth="1"/>
    <col min="5901" max="6143" width="9.140625" style="28"/>
    <col min="6144" max="6144" width="28.28515625" style="28" customWidth="1"/>
    <col min="6145" max="6156" width="10" style="28" customWidth="1"/>
    <col min="6157" max="6399" width="9.140625" style="28"/>
    <col min="6400" max="6400" width="28.28515625" style="28" customWidth="1"/>
    <col min="6401" max="6412" width="10" style="28" customWidth="1"/>
    <col min="6413" max="6655" width="9.140625" style="28"/>
    <col min="6656" max="6656" width="28.28515625" style="28" customWidth="1"/>
    <col min="6657" max="6668" width="10" style="28" customWidth="1"/>
    <col min="6669" max="6911" width="9.140625" style="28"/>
    <col min="6912" max="6912" width="28.28515625" style="28" customWidth="1"/>
    <col min="6913" max="6924" width="10" style="28" customWidth="1"/>
    <col min="6925" max="7167" width="9.140625" style="28"/>
    <col min="7168" max="7168" width="28.28515625" style="28" customWidth="1"/>
    <col min="7169" max="7180" width="10" style="28" customWidth="1"/>
    <col min="7181" max="7423" width="9.140625" style="28"/>
    <col min="7424" max="7424" width="28.28515625" style="28" customWidth="1"/>
    <col min="7425" max="7436" width="10" style="28" customWidth="1"/>
    <col min="7437" max="7679" width="9.140625" style="28"/>
    <col min="7680" max="7680" width="28.28515625" style="28" customWidth="1"/>
    <col min="7681" max="7692" width="10" style="28" customWidth="1"/>
    <col min="7693" max="7935" width="9.140625" style="28"/>
    <col min="7936" max="7936" width="28.28515625" style="28" customWidth="1"/>
    <col min="7937" max="7948" width="10" style="28" customWidth="1"/>
    <col min="7949" max="8191" width="9.140625" style="28"/>
    <col min="8192" max="8192" width="28.28515625" style="28" customWidth="1"/>
    <col min="8193" max="8204" width="10" style="28" customWidth="1"/>
    <col min="8205" max="8447" width="9.140625" style="28"/>
    <col min="8448" max="8448" width="28.28515625" style="28" customWidth="1"/>
    <col min="8449" max="8460" width="10" style="28" customWidth="1"/>
    <col min="8461" max="8703" width="9.140625" style="28"/>
    <col min="8704" max="8704" width="28.28515625" style="28" customWidth="1"/>
    <col min="8705" max="8716" width="10" style="28" customWidth="1"/>
    <col min="8717" max="8959" width="9.140625" style="28"/>
    <col min="8960" max="8960" width="28.28515625" style="28" customWidth="1"/>
    <col min="8961" max="8972" width="10" style="28" customWidth="1"/>
    <col min="8973" max="9215" width="9.140625" style="28"/>
    <col min="9216" max="9216" width="28.28515625" style="28" customWidth="1"/>
    <col min="9217" max="9228" width="10" style="28" customWidth="1"/>
    <col min="9229" max="9471" width="9.140625" style="28"/>
    <col min="9472" max="9472" width="28.28515625" style="28" customWidth="1"/>
    <col min="9473" max="9484" width="10" style="28" customWidth="1"/>
    <col min="9485" max="9727" width="9.140625" style="28"/>
    <col min="9728" max="9728" width="28.28515625" style="28" customWidth="1"/>
    <col min="9729" max="9740" width="10" style="28" customWidth="1"/>
    <col min="9741" max="9983" width="9.140625" style="28"/>
    <col min="9984" max="9984" width="28.28515625" style="28" customWidth="1"/>
    <col min="9985" max="9996" width="10" style="28" customWidth="1"/>
    <col min="9997" max="10239" width="9.140625" style="28"/>
    <col min="10240" max="10240" width="28.28515625" style="28" customWidth="1"/>
    <col min="10241" max="10252" width="10" style="28" customWidth="1"/>
    <col min="10253" max="10495" width="9.140625" style="28"/>
    <col min="10496" max="10496" width="28.28515625" style="28" customWidth="1"/>
    <col min="10497" max="10508" width="10" style="28" customWidth="1"/>
    <col min="10509" max="10751" width="9.140625" style="28"/>
    <col min="10752" max="10752" width="28.28515625" style="28" customWidth="1"/>
    <col min="10753" max="10764" width="10" style="28" customWidth="1"/>
    <col min="10765" max="11007" width="9.140625" style="28"/>
    <col min="11008" max="11008" width="28.28515625" style="28" customWidth="1"/>
    <col min="11009" max="11020" width="10" style="28" customWidth="1"/>
    <col min="11021" max="11263" width="9.140625" style="28"/>
    <col min="11264" max="11264" width="28.28515625" style="28" customWidth="1"/>
    <col min="11265" max="11276" width="10" style="28" customWidth="1"/>
    <col min="11277" max="11519" width="9.140625" style="28"/>
    <col min="11520" max="11520" width="28.28515625" style="28" customWidth="1"/>
    <col min="11521" max="11532" width="10" style="28" customWidth="1"/>
    <col min="11533" max="11775" width="9.140625" style="28"/>
    <col min="11776" max="11776" width="28.28515625" style="28" customWidth="1"/>
    <col min="11777" max="11788" width="10" style="28" customWidth="1"/>
    <col min="11789" max="12031" width="9.140625" style="28"/>
    <col min="12032" max="12032" width="28.28515625" style="28" customWidth="1"/>
    <col min="12033" max="12044" width="10" style="28" customWidth="1"/>
    <col min="12045" max="12287" width="9.140625" style="28"/>
    <col min="12288" max="12288" width="28.28515625" style="28" customWidth="1"/>
    <col min="12289" max="12300" width="10" style="28" customWidth="1"/>
    <col min="12301" max="12543" width="9.140625" style="28"/>
    <col min="12544" max="12544" width="28.28515625" style="28" customWidth="1"/>
    <col min="12545" max="12556" width="10" style="28" customWidth="1"/>
    <col min="12557" max="12799" width="9.140625" style="28"/>
    <col min="12800" max="12800" width="28.28515625" style="28" customWidth="1"/>
    <col min="12801" max="12812" width="10" style="28" customWidth="1"/>
    <col min="12813" max="13055" width="9.140625" style="28"/>
    <col min="13056" max="13056" width="28.28515625" style="28" customWidth="1"/>
    <col min="13057" max="13068" width="10" style="28" customWidth="1"/>
    <col min="13069" max="13311" width="9.140625" style="28"/>
    <col min="13312" max="13312" width="28.28515625" style="28" customWidth="1"/>
    <col min="13313" max="13324" width="10" style="28" customWidth="1"/>
    <col min="13325" max="13567" width="9.140625" style="28"/>
    <col min="13568" max="13568" width="28.28515625" style="28" customWidth="1"/>
    <col min="13569" max="13580" width="10" style="28" customWidth="1"/>
    <col min="13581" max="13823" width="9.140625" style="28"/>
    <col min="13824" max="13824" width="28.28515625" style="28" customWidth="1"/>
    <col min="13825" max="13836" width="10" style="28" customWidth="1"/>
    <col min="13837" max="14079" width="9.140625" style="28"/>
    <col min="14080" max="14080" width="28.28515625" style="28" customWidth="1"/>
    <col min="14081" max="14092" width="10" style="28" customWidth="1"/>
    <col min="14093" max="14335" width="9.140625" style="28"/>
    <col min="14336" max="14336" width="28.28515625" style="28" customWidth="1"/>
    <col min="14337" max="14348" width="10" style="28" customWidth="1"/>
    <col min="14349" max="14591" width="9.140625" style="28"/>
    <col min="14592" max="14592" width="28.28515625" style="28" customWidth="1"/>
    <col min="14593" max="14604" width="10" style="28" customWidth="1"/>
    <col min="14605" max="14847" width="9.140625" style="28"/>
    <col min="14848" max="14848" width="28.28515625" style="28" customWidth="1"/>
    <col min="14849" max="14860" width="10" style="28" customWidth="1"/>
    <col min="14861" max="15103" width="9.140625" style="28"/>
    <col min="15104" max="15104" width="28.28515625" style="28" customWidth="1"/>
    <col min="15105" max="15116" width="10" style="28" customWidth="1"/>
    <col min="15117" max="15359" width="9.140625" style="28"/>
    <col min="15360" max="15360" width="28.28515625" style="28" customWidth="1"/>
    <col min="15361" max="15372" width="10" style="28" customWidth="1"/>
    <col min="15373" max="15615" width="9.140625" style="28"/>
    <col min="15616" max="15616" width="28.28515625" style="28" customWidth="1"/>
    <col min="15617" max="15628" width="10" style="28" customWidth="1"/>
    <col min="15629" max="15871" width="9.140625" style="28"/>
    <col min="15872" max="15872" width="28.28515625" style="28" customWidth="1"/>
    <col min="15873" max="15884" width="10" style="28" customWidth="1"/>
    <col min="15885" max="16127" width="9.140625" style="28"/>
    <col min="16128" max="16128" width="28.28515625" style="28" customWidth="1"/>
    <col min="16129" max="16140" width="10" style="28" customWidth="1"/>
    <col min="16141" max="16384" width="9.140625" style="28"/>
  </cols>
  <sheetData>
    <row r="1" spans="1:14" s="27" customFormat="1" ht="21.75" customHeight="1">
      <c r="A1" s="593" t="s">
        <v>534</v>
      </c>
      <c r="B1" s="593"/>
      <c r="C1" s="593"/>
      <c r="D1" s="593"/>
      <c r="E1" s="593"/>
      <c r="F1" s="593"/>
      <c r="G1" s="593"/>
      <c r="H1" s="593"/>
      <c r="I1" s="593"/>
      <c r="J1" s="593"/>
      <c r="K1" s="593"/>
      <c r="L1" s="593"/>
      <c r="M1" s="593"/>
      <c r="N1" s="593"/>
    </row>
    <row r="2" spans="1:14" s="27" customFormat="1" ht="38.25" customHeight="1">
      <c r="A2" s="592" t="s">
        <v>535</v>
      </c>
      <c r="B2" s="592"/>
      <c r="C2" s="592"/>
      <c r="D2" s="592"/>
      <c r="E2" s="592"/>
      <c r="F2" s="592"/>
      <c r="G2" s="592"/>
      <c r="H2" s="592"/>
      <c r="I2" s="592"/>
      <c r="J2" s="592"/>
      <c r="K2" s="592"/>
      <c r="L2" s="592"/>
      <c r="M2" s="592"/>
      <c r="N2" s="592"/>
    </row>
    <row r="3" spans="1:14" s="27" customFormat="1" ht="20.100000000000001" customHeight="1" thickBot="1">
      <c r="A3" s="118" t="s">
        <v>473</v>
      </c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05" t="s">
        <v>474</v>
      </c>
    </row>
    <row r="4" spans="1:14" s="27" customFormat="1" ht="20.100000000000001" customHeight="1" thickTop="1">
      <c r="A4" s="585" t="s">
        <v>10</v>
      </c>
      <c r="B4" s="585" t="s">
        <v>3</v>
      </c>
      <c r="C4" s="585"/>
      <c r="D4" s="585"/>
      <c r="E4" s="585" t="s">
        <v>4</v>
      </c>
      <c r="F4" s="585"/>
      <c r="G4" s="585"/>
      <c r="H4" s="585" t="s">
        <v>216</v>
      </c>
      <c r="I4" s="585"/>
      <c r="J4" s="585"/>
      <c r="K4" s="585" t="s">
        <v>215</v>
      </c>
      <c r="L4" s="585"/>
      <c r="M4" s="585"/>
      <c r="N4" s="585" t="s">
        <v>146</v>
      </c>
    </row>
    <row r="5" spans="1:14" s="27" customFormat="1" ht="20.100000000000001" customHeight="1">
      <c r="A5" s="551"/>
      <c r="B5" s="551" t="s">
        <v>217</v>
      </c>
      <c r="C5" s="551"/>
      <c r="D5" s="551"/>
      <c r="E5" s="551" t="s">
        <v>96</v>
      </c>
      <c r="F5" s="551"/>
      <c r="G5" s="551"/>
      <c r="H5" s="551" t="s">
        <v>218</v>
      </c>
      <c r="I5" s="551"/>
      <c r="J5" s="551"/>
      <c r="K5" s="551" t="s">
        <v>126</v>
      </c>
      <c r="L5" s="551"/>
      <c r="M5" s="551"/>
      <c r="N5" s="551"/>
    </row>
    <row r="6" spans="1:14" s="27" customFormat="1" ht="20.100000000000001" customHeight="1">
      <c r="A6" s="551"/>
      <c r="B6" s="326" t="s">
        <v>221</v>
      </c>
      <c r="C6" s="326" t="s">
        <v>222</v>
      </c>
      <c r="D6" s="326" t="s">
        <v>223</v>
      </c>
      <c r="E6" s="326" t="s">
        <v>221</v>
      </c>
      <c r="F6" s="326" t="s">
        <v>222</v>
      </c>
      <c r="G6" s="326" t="s">
        <v>223</v>
      </c>
      <c r="H6" s="326" t="s">
        <v>221</v>
      </c>
      <c r="I6" s="326" t="s">
        <v>222</v>
      </c>
      <c r="J6" s="326" t="s">
        <v>223</v>
      </c>
      <c r="K6" s="326" t="s">
        <v>221</v>
      </c>
      <c r="L6" s="326" t="s">
        <v>222</v>
      </c>
      <c r="M6" s="326" t="s">
        <v>223</v>
      </c>
      <c r="N6" s="551"/>
    </row>
    <row r="7" spans="1:14" s="27" customFormat="1" ht="20.100000000000001" customHeight="1" thickBot="1">
      <c r="A7" s="558"/>
      <c r="B7" s="327" t="s">
        <v>224</v>
      </c>
      <c r="C7" s="327" t="s">
        <v>225</v>
      </c>
      <c r="D7" s="327" t="s">
        <v>226</v>
      </c>
      <c r="E7" s="327" t="s">
        <v>224</v>
      </c>
      <c r="F7" s="327" t="s">
        <v>225</v>
      </c>
      <c r="G7" s="327" t="s">
        <v>226</v>
      </c>
      <c r="H7" s="327" t="s">
        <v>224</v>
      </c>
      <c r="I7" s="327" t="s">
        <v>225</v>
      </c>
      <c r="J7" s="327" t="s">
        <v>226</v>
      </c>
      <c r="K7" s="327" t="s">
        <v>224</v>
      </c>
      <c r="L7" s="327" t="s">
        <v>225</v>
      </c>
      <c r="M7" s="327" t="s">
        <v>226</v>
      </c>
      <c r="N7" s="558"/>
    </row>
    <row r="8" spans="1:14" s="372" customFormat="1" ht="21" customHeight="1">
      <c r="A8" s="65" t="s">
        <v>6</v>
      </c>
      <c r="B8" s="62">
        <v>0</v>
      </c>
      <c r="C8" s="62">
        <v>0</v>
      </c>
      <c r="D8" s="62">
        <v>0</v>
      </c>
      <c r="E8" s="62">
        <v>8</v>
      </c>
      <c r="F8" s="62">
        <v>6</v>
      </c>
      <c r="G8" s="62">
        <v>14</v>
      </c>
      <c r="H8" s="62">
        <v>0</v>
      </c>
      <c r="I8" s="62">
        <v>0</v>
      </c>
      <c r="J8" s="62">
        <v>0</v>
      </c>
      <c r="K8" s="63">
        <f t="shared" ref="K8:K19" si="0">SUM(B8,E8,H8)</f>
        <v>8</v>
      </c>
      <c r="L8" s="63">
        <f t="shared" ref="L8:L19" si="1">SUM(C8,F8,I8)</f>
        <v>6</v>
      </c>
      <c r="M8" s="63">
        <f t="shared" ref="M8:M19" si="2">SUM(D8,G8,J8)</f>
        <v>14</v>
      </c>
      <c r="N8" s="115" t="s">
        <v>112</v>
      </c>
    </row>
    <row r="9" spans="1:14" s="372" customFormat="1" ht="21" customHeight="1">
      <c r="A9" s="65" t="s">
        <v>11</v>
      </c>
      <c r="B9" s="62">
        <v>0</v>
      </c>
      <c r="C9" s="62">
        <v>0</v>
      </c>
      <c r="D9" s="62">
        <v>0</v>
      </c>
      <c r="E9" s="62">
        <v>35</v>
      </c>
      <c r="F9" s="62">
        <v>10</v>
      </c>
      <c r="G9" s="62">
        <v>45</v>
      </c>
      <c r="H9" s="62">
        <v>5</v>
      </c>
      <c r="I9" s="62">
        <v>0</v>
      </c>
      <c r="J9" s="62">
        <v>5</v>
      </c>
      <c r="K9" s="63">
        <f t="shared" si="0"/>
        <v>40</v>
      </c>
      <c r="L9" s="63">
        <f t="shared" si="1"/>
        <v>10</v>
      </c>
      <c r="M9" s="63">
        <f t="shared" si="2"/>
        <v>50</v>
      </c>
      <c r="N9" s="115" t="s">
        <v>101</v>
      </c>
    </row>
    <row r="10" spans="1:14" s="372" customFormat="1" ht="21" customHeight="1">
      <c r="A10" s="65" t="s">
        <v>7</v>
      </c>
      <c r="B10" s="62">
        <v>0</v>
      </c>
      <c r="C10" s="62">
        <v>0</v>
      </c>
      <c r="D10" s="62">
        <v>0</v>
      </c>
      <c r="E10" s="62">
        <v>19</v>
      </c>
      <c r="F10" s="62">
        <v>17</v>
      </c>
      <c r="G10" s="62">
        <v>36</v>
      </c>
      <c r="H10" s="62">
        <v>9</v>
      </c>
      <c r="I10" s="62">
        <v>2</v>
      </c>
      <c r="J10" s="62">
        <v>11</v>
      </c>
      <c r="K10" s="63">
        <f t="shared" si="0"/>
        <v>28</v>
      </c>
      <c r="L10" s="63">
        <f t="shared" si="1"/>
        <v>19</v>
      </c>
      <c r="M10" s="63">
        <f t="shared" si="2"/>
        <v>47</v>
      </c>
      <c r="N10" s="115" t="s">
        <v>113</v>
      </c>
    </row>
    <row r="11" spans="1:14" s="372" customFormat="1" ht="21" customHeight="1">
      <c r="A11" s="65" t="s">
        <v>54</v>
      </c>
      <c r="B11" s="62">
        <v>0</v>
      </c>
      <c r="C11" s="62">
        <v>0</v>
      </c>
      <c r="D11" s="62">
        <v>0</v>
      </c>
      <c r="E11" s="62">
        <v>6</v>
      </c>
      <c r="F11" s="62">
        <v>7</v>
      </c>
      <c r="G11" s="62">
        <v>13</v>
      </c>
      <c r="H11" s="62">
        <v>0</v>
      </c>
      <c r="I11" s="62">
        <v>0</v>
      </c>
      <c r="J11" s="62">
        <v>0</v>
      </c>
      <c r="K11" s="63">
        <f t="shared" si="0"/>
        <v>6</v>
      </c>
      <c r="L11" s="63">
        <f t="shared" si="1"/>
        <v>7</v>
      </c>
      <c r="M11" s="63">
        <f t="shared" si="2"/>
        <v>13</v>
      </c>
      <c r="N11" s="115" t="s">
        <v>114</v>
      </c>
    </row>
    <row r="12" spans="1:14" s="372" customFormat="1" ht="21" customHeight="1">
      <c r="A12" s="65" t="s">
        <v>233</v>
      </c>
      <c r="B12" s="62">
        <v>0</v>
      </c>
      <c r="C12" s="62">
        <v>0</v>
      </c>
      <c r="D12" s="62">
        <v>0</v>
      </c>
      <c r="E12" s="62">
        <v>10</v>
      </c>
      <c r="F12" s="62">
        <v>0</v>
      </c>
      <c r="G12" s="62">
        <v>10</v>
      </c>
      <c r="H12" s="62">
        <v>2</v>
      </c>
      <c r="I12" s="62">
        <v>0</v>
      </c>
      <c r="J12" s="62">
        <v>2</v>
      </c>
      <c r="K12" s="63">
        <f t="shared" si="0"/>
        <v>12</v>
      </c>
      <c r="L12" s="63">
        <f t="shared" si="1"/>
        <v>0</v>
      </c>
      <c r="M12" s="63">
        <f t="shared" si="2"/>
        <v>12</v>
      </c>
      <c r="N12" s="115" t="s">
        <v>119</v>
      </c>
    </row>
    <row r="13" spans="1:14" s="372" customFormat="1" ht="21" customHeight="1">
      <c r="A13" s="65" t="s">
        <v>76</v>
      </c>
      <c r="B13" s="62">
        <v>0</v>
      </c>
      <c r="C13" s="62">
        <v>0</v>
      </c>
      <c r="D13" s="62">
        <v>0</v>
      </c>
      <c r="E13" s="62">
        <v>34</v>
      </c>
      <c r="F13" s="62">
        <v>18</v>
      </c>
      <c r="G13" s="62">
        <v>52</v>
      </c>
      <c r="H13" s="62">
        <v>17</v>
      </c>
      <c r="I13" s="62">
        <v>6</v>
      </c>
      <c r="J13" s="62">
        <v>23</v>
      </c>
      <c r="K13" s="63">
        <f t="shared" si="0"/>
        <v>51</v>
      </c>
      <c r="L13" s="63">
        <f t="shared" si="1"/>
        <v>24</v>
      </c>
      <c r="M13" s="63">
        <f t="shared" si="2"/>
        <v>75</v>
      </c>
      <c r="N13" s="115" t="s">
        <v>116</v>
      </c>
    </row>
    <row r="14" spans="1:14" s="372" customFormat="1" ht="21" customHeight="1">
      <c r="A14" s="65" t="s">
        <v>75</v>
      </c>
      <c r="B14" s="62">
        <v>0</v>
      </c>
      <c r="C14" s="62">
        <v>0</v>
      </c>
      <c r="D14" s="62">
        <v>0</v>
      </c>
      <c r="E14" s="62">
        <v>11</v>
      </c>
      <c r="F14" s="62">
        <v>11</v>
      </c>
      <c r="G14" s="62">
        <v>22</v>
      </c>
      <c r="H14" s="62">
        <v>0</v>
      </c>
      <c r="I14" s="62">
        <v>0</v>
      </c>
      <c r="J14" s="62">
        <v>0</v>
      </c>
      <c r="K14" s="63">
        <f t="shared" si="0"/>
        <v>11</v>
      </c>
      <c r="L14" s="63">
        <f t="shared" si="1"/>
        <v>11</v>
      </c>
      <c r="M14" s="63">
        <f t="shared" si="2"/>
        <v>22</v>
      </c>
      <c r="N14" s="115" t="s">
        <v>116</v>
      </c>
    </row>
    <row r="15" spans="1:14" s="372" customFormat="1" ht="21" customHeight="1">
      <c r="A15" s="65" t="s">
        <v>58</v>
      </c>
      <c r="B15" s="62">
        <v>0</v>
      </c>
      <c r="C15" s="62">
        <v>0</v>
      </c>
      <c r="D15" s="62">
        <v>0</v>
      </c>
      <c r="E15" s="62">
        <v>0</v>
      </c>
      <c r="F15" s="62">
        <v>21</v>
      </c>
      <c r="G15" s="62">
        <v>21</v>
      </c>
      <c r="H15" s="62">
        <v>0</v>
      </c>
      <c r="I15" s="62">
        <v>0</v>
      </c>
      <c r="J15" s="62">
        <v>0</v>
      </c>
      <c r="K15" s="63">
        <f t="shared" si="0"/>
        <v>0</v>
      </c>
      <c r="L15" s="63">
        <f t="shared" si="1"/>
        <v>21</v>
      </c>
      <c r="M15" s="63">
        <f t="shared" si="2"/>
        <v>21</v>
      </c>
      <c r="N15" s="115" t="s">
        <v>120</v>
      </c>
    </row>
    <row r="16" spans="1:14" s="372" customFormat="1" ht="21" customHeight="1">
      <c r="A16" s="272" t="s">
        <v>228</v>
      </c>
      <c r="B16" s="62">
        <v>0</v>
      </c>
      <c r="C16" s="62">
        <v>0</v>
      </c>
      <c r="D16" s="62">
        <v>0</v>
      </c>
      <c r="E16" s="62">
        <v>20</v>
      </c>
      <c r="F16" s="62">
        <v>1</v>
      </c>
      <c r="G16" s="62">
        <v>21</v>
      </c>
      <c r="H16" s="62">
        <v>11</v>
      </c>
      <c r="I16" s="62">
        <v>1</v>
      </c>
      <c r="J16" s="62">
        <v>12</v>
      </c>
      <c r="K16" s="63">
        <f t="shared" si="0"/>
        <v>31</v>
      </c>
      <c r="L16" s="63">
        <f t="shared" si="1"/>
        <v>2</v>
      </c>
      <c r="M16" s="63">
        <f t="shared" si="2"/>
        <v>33</v>
      </c>
      <c r="N16" s="115" t="s">
        <v>202</v>
      </c>
    </row>
    <row r="17" spans="1:14" s="372" customFormat="1" ht="21" customHeight="1">
      <c r="A17" s="65" t="s">
        <v>20</v>
      </c>
      <c r="B17" s="62">
        <v>0</v>
      </c>
      <c r="C17" s="62">
        <v>0</v>
      </c>
      <c r="D17" s="62">
        <v>0</v>
      </c>
      <c r="E17" s="62">
        <v>16</v>
      </c>
      <c r="F17" s="62">
        <v>2</v>
      </c>
      <c r="G17" s="62">
        <v>18</v>
      </c>
      <c r="H17" s="62">
        <v>13</v>
      </c>
      <c r="I17" s="62">
        <v>1</v>
      </c>
      <c r="J17" s="62">
        <v>14</v>
      </c>
      <c r="K17" s="63">
        <f t="shared" si="0"/>
        <v>29</v>
      </c>
      <c r="L17" s="63">
        <f t="shared" si="1"/>
        <v>3</v>
      </c>
      <c r="M17" s="63">
        <f t="shared" si="2"/>
        <v>32</v>
      </c>
      <c r="N17" s="115" t="s">
        <v>121</v>
      </c>
    </row>
    <row r="18" spans="1:14" s="372" customFormat="1" ht="21" customHeight="1">
      <c r="A18" s="65" t="s">
        <v>362</v>
      </c>
      <c r="B18" s="62">
        <v>0</v>
      </c>
      <c r="C18" s="62">
        <v>0</v>
      </c>
      <c r="D18" s="62">
        <v>0</v>
      </c>
      <c r="E18" s="62">
        <v>7</v>
      </c>
      <c r="F18" s="62">
        <v>0</v>
      </c>
      <c r="G18" s="62">
        <v>7</v>
      </c>
      <c r="H18" s="62">
        <v>0</v>
      </c>
      <c r="I18" s="62">
        <v>0</v>
      </c>
      <c r="J18" s="62">
        <v>0</v>
      </c>
      <c r="K18" s="63">
        <f t="shared" si="0"/>
        <v>7</v>
      </c>
      <c r="L18" s="63">
        <f t="shared" si="1"/>
        <v>0</v>
      </c>
      <c r="M18" s="63">
        <f t="shared" si="2"/>
        <v>7</v>
      </c>
      <c r="N18" s="145" t="s">
        <v>158</v>
      </c>
    </row>
    <row r="19" spans="1:14" s="372" customFormat="1" ht="21" customHeight="1" thickBot="1">
      <c r="A19" s="305" t="s">
        <v>26</v>
      </c>
      <c r="B19" s="64">
        <v>0</v>
      </c>
      <c r="C19" s="64">
        <v>0</v>
      </c>
      <c r="D19" s="64">
        <v>0</v>
      </c>
      <c r="E19" s="64">
        <v>20</v>
      </c>
      <c r="F19" s="64">
        <v>11</v>
      </c>
      <c r="G19" s="64">
        <v>31</v>
      </c>
      <c r="H19" s="64">
        <v>0</v>
      </c>
      <c r="I19" s="64">
        <v>0</v>
      </c>
      <c r="J19" s="64">
        <v>0</v>
      </c>
      <c r="K19" s="63">
        <f t="shared" si="0"/>
        <v>20</v>
      </c>
      <c r="L19" s="63">
        <f t="shared" si="1"/>
        <v>11</v>
      </c>
      <c r="M19" s="63">
        <f t="shared" si="2"/>
        <v>31</v>
      </c>
      <c r="N19" s="116" t="s">
        <v>205</v>
      </c>
    </row>
    <row r="20" spans="1:14" s="372" customFormat="1" ht="21" customHeight="1" thickBot="1">
      <c r="A20" s="135" t="s">
        <v>9</v>
      </c>
      <c r="B20" s="93">
        <f t="shared" ref="B20:J20" si="3">SUM(B8:B19)</f>
        <v>0</v>
      </c>
      <c r="C20" s="93">
        <f t="shared" si="3"/>
        <v>0</v>
      </c>
      <c r="D20" s="93">
        <f t="shared" si="3"/>
        <v>0</v>
      </c>
      <c r="E20" s="93">
        <f t="shared" si="3"/>
        <v>186</v>
      </c>
      <c r="F20" s="93">
        <f t="shared" si="3"/>
        <v>104</v>
      </c>
      <c r="G20" s="93">
        <f t="shared" si="3"/>
        <v>290</v>
      </c>
      <c r="H20" s="93">
        <f t="shared" si="3"/>
        <v>57</v>
      </c>
      <c r="I20" s="93">
        <f t="shared" si="3"/>
        <v>10</v>
      </c>
      <c r="J20" s="93">
        <f t="shared" si="3"/>
        <v>67</v>
      </c>
      <c r="K20" s="93">
        <f t="shared" ref="K20" si="4">SUM(B20,E20,H20)</f>
        <v>243</v>
      </c>
      <c r="L20" s="93">
        <f t="shared" ref="L20" si="5">SUM(C20,F20,I20)</f>
        <v>114</v>
      </c>
      <c r="M20" s="93">
        <f t="shared" ref="M20" si="6">SUM(K20:L20)</f>
        <v>357</v>
      </c>
      <c r="N20" s="117" t="s">
        <v>334</v>
      </c>
    </row>
    <row r="21" spans="1:14" s="372" customFormat="1" ht="27" customHeight="1" thickTop="1"/>
    <row r="22" spans="1:14" s="372" customFormat="1" ht="27" customHeight="1">
      <c r="N22" s="373"/>
    </row>
    <row r="23" spans="1:14" s="372" customFormat="1" ht="27" customHeight="1"/>
    <row r="24" spans="1:14" s="372" customFormat="1" ht="27" customHeight="1"/>
    <row r="25" spans="1:14" s="372" customFormat="1" ht="27" customHeight="1"/>
    <row r="26" spans="1:14" ht="38.25" customHeight="1"/>
  </sheetData>
  <mergeCells count="12">
    <mergeCell ref="A2:N2"/>
    <mergeCell ref="A1:N1"/>
    <mergeCell ref="B4:D4"/>
    <mergeCell ref="E4:G4"/>
    <mergeCell ref="H4:J4"/>
    <mergeCell ref="K4:M4"/>
    <mergeCell ref="A4:A7"/>
    <mergeCell ref="N4:N7"/>
    <mergeCell ref="B5:D5"/>
    <mergeCell ref="E5:G5"/>
    <mergeCell ref="H5:J5"/>
    <mergeCell ref="K5:M5"/>
  </mergeCells>
  <printOptions horizontalCentered="1"/>
  <pageMargins left="0.5" right="0.5" top="1.5" bottom="0.75" header="1" footer="1"/>
  <pageSetup paperSize="9" scale="80" firstPageNumber="161" orientation="landscape" useFirstPageNumber="1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tabColor theme="9" tint="0.39997558519241921"/>
  </sheetPr>
  <dimension ref="A1:N18"/>
  <sheetViews>
    <sheetView rightToLeft="1" view="pageBreakPreview" zoomScale="90" zoomScaleNormal="75" zoomScaleSheetLayoutView="90" workbookViewId="0">
      <selection activeCell="Q3" sqref="Q3"/>
    </sheetView>
  </sheetViews>
  <sheetFormatPr defaultRowHeight="18"/>
  <cols>
    <col min="1" max="1" width="22.140625" style="27" customWidth="1"/>
    <col min="2" max="4" width="8.85546875" style="27" customWidth="1"/>
    <col min="5" max="5" width="9.42578125" style="27" customWidth="1"/>
    <col min="6" max="8" width="8.85546875" style="27" customWidth="1"/>
    <col min="9" max="9" width="9.85546875" style="27" customWidth="1"/>
    <col min="10" max="12" width="8.85546875" style="27" customWidth="1"/>
    <col min="13" max="13" width="9.7109375" style="27" customWidth="1"/>
    <col min="14" max="14" width="30.140625" style="27" customWidth="1"/>
    <col min="15" max="16384" width="9.140625" style="27"/>
  </cols>
  <sheetData>
    <row r="1" spans="1:14" s="30" customFormat="1" ht="24.75" customHeight="1">
      <c r="A1" s="594" t="s">
        <v>536</v>
      </c>
      <c r="B1" s="594"/>
      <c r="C1" s="594"/>
      <c r="D1" s="594"/>
      <c r="E1" s="594"/>
      <c r="F1" s="594"/>
      <c r="G1" s="594"/>
      <c r="H1" s="594"/>
      <c r="I1" s="594"/>
      <c r="J1" s="594"/>
      <c r="K1" s="594"/>
      <c r="L1" s="594"/>
      <c r="M1" s="594"/>
      <c r="N1" s="594"/>
    </row>
    <row r="2" spans="1:14" s="30" customFormat="1" ht="40.5" customHeight="1">
      <c r="A2" s="595" t="s">
        <v>537</v>
      </c>
      <c r="B2" s="595"/>
      <c r="C2" s="595"/>
      <c r="D2" s="595"/>
      <c r="E2" s="595"/>
      <c r="F2" s="595"/>
      <c r="G2" s="595"/>
      <c r="H2" s="595"/>
      <c r="I2" s="595"/>
      <c r="J2" s="595"/>
      <c r="K2" s="595"/>
      <c r="L2" s="595"/>
      <c r="M2" s="595"/>
      <c r="N2" s="595"/>
    </row>
    <row r="3" spans="1:14" s="30" customFormat="1" ht="29.25" customHeight="1" thickBot="1">
      <c r="A3" s="118" t="s">
        <v>475</v>
      </c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 t="s">
        <v>476</v>
      </c>
    </row>
    <row r="4" spans="1:14" s="30" customFormat="1" ht="20.100000000000001" customHeight="1" thickTop="1">
      <c r="A4" s="550" t="s">
        <v>10</v>
      </c>
      <c r="B4" s="550" t="s">
        <v>3</v>
      </c>
      <c r="C4" s="550"/>
      <c r="D4" s="550"/>
      <c r="E4" s="550" t="s">
        <v>4</v>
      </c>
      <c r="F4" s="550"/>
      <c r="G4" s="550"/>
      <c r="H4" s="550" t="s">
        <v>216</v>
      </c>
      <c r="I4" s="550"/>
      <c r="J4" s="550"/>
      <c r="K4" s="550" t="s">
        <v>215</v>
      </c>
      <c r="L4" s="550"/>
      <c r="M4" s="550"/>
      <c r="N4" s="550" t="s">
        <v>146</v>
      </c>
    </row>
    <row r="5" spans="1:14" s="50" customFormat="1" ht="21" customHeight="1">
      <c r="A5" s="551"/>
      <c r="B5" s="551" t="s">
        <v>217</v>
      </c>
      <c r="C5" s="551"/>
      <c r="D5" s="551"/>
      <c r="E5" s="551" t="s">
        <v>96</v>
      </c>
      <c r="F5" s="551"/>
      <c r="G5" s="551"/>
      <c r="H5" s="551" t="s">
        <v>218</v>
      </c>
      <c r="I5" s="551"/>
      <c r="J5" s="551"/>
      <c r="K5" s="551" t="s">
        <v>126</v>
      </c>
      <c r="L5" s="551"/>
      <c r="M5" s="551"/>
      <c r="N5" s="551"/>
    </row>
    <row r="6" spans="1:14" s="50" customFormat="1" ht="21" customHeight="1">
      <c r="A6" s="551"/>
      <c r="B6" s="210" t="s">
        <v>221</v>
      </c>
      <c r="C6" s="210" t="s">
        <v>222</v>
      </c>
      <c r="D6" s="210" t="s">
        <v>223</v>
      </c>
      <c r="E6" s="210" t="s">
        <v>221</v>
      </c>
      <c r="F6" s="210" t="s">
        <v>222</v>
      </c>
      <c r="G6" s="210" t="s">
        <v>223</v>
      </c>
      <c r="H6" s="210" t="s">
        <v>221</v>
      </c>
      <c r="I6" s="210" t="s">
        <v>222</v>
      </c>
      <c r="J6" s="210" t="s">
        <v>223</v>
      </c>
      <c r="K6" s="210" t="s">
        <v>221</v>
      </c>
      <c r="L6" s="210" t="s">
        <v>222</v>
      </c>
      <c r="M6" s="210" t="s">
        <v>223</v>
      </c>
      <c r="N6" s="551"/>
    </row>
    <row r="7" spans="1:14" s="50" customFormat="1" ht="21" customHeight="1" thickBot="1">
      <c r="A7" s="558"/>
      <c r="B7" s="213" t="s">
        <v>224</v>
      </c>
      <c r="C7" s="213" t="s">
        <v>225</v>
      </c>
      <c r="D7" s="213" t="s">
        <v>226</v>
      </c>
      <c r="E7" s="213" t="s">
        <v>224</v>
      </c>
      <c r="F7" s="213" t="s">
        <v>225</v>
      </c>
      <c r="G7" s="213" t="s">
        <v>226</v>
      </c>
      <c r="H7" s="213" t="s">
        <v>224</v>
      </c>
      <c r="I7" s="213" t="s">
        <v>225</v>
      </c>
      <c r="J7" s="213" t="s">
        <v>226</v>
      </c>
      <c r="K7" s="213" t="s">
        <v>224</v>
      </c>
      <c r="L7" s="213" t="s">
        <v>225</v>
      </c>
      <c r="M7" s="213" t="s">
        <v>226</v>
      </c>
      <c r="N7" s="558"/>
    </row>
    <row r="8" spans="1:14" s="50" customFormat="1" ht="21" customHeight="1">
      <c r="A8" s="53" t="s">
        <v>234</v>
      </c>
      <c r="B8" s="259">
        <v>1</v>
      </c>
      <c r="C8" s="259">
        <v>1</v>
      </c>
      <c r="D8" s="259">
        <f>SUM(B8:C8)</f>
        <v>2</v>
      </c>
      <c r="E8" s="259">
        <v>0</v>
      </c>
      <c r="F8" s="259">
        <v>0</v>
      </c>
      <c r="G8" s="259">
        <f>SUM(E8:F8)</f>
        <v>0</v>
      </c>
      <c r="H8" s="259">
        <v>0</v>
      </c>
      <c r="I8" s="259">
        <v>0</v>
      </c>
      <c r="J8" s="259">
        <f>SUM(H8:I8)</f>
        <v>0</v>
      </c>
      <c r="K8" s="259">
        <f>SUM(B8,E8,H8)</f>
        <v>1</v>
      </c>
      <c r="L8" s="259">
        <f t="shared" ref="L8:M8" si="0">SUM(C8,F8,I8)</f>
        <v>1</v>
      </c>
      <c r="M8" s="259">
        <f t="shared" si="0"/>
        <v>2</v>
      </c>
      <c r="N8" s="376" t="s">
        <v>340</v>
      </c>
    </row>
    <row r="9" spans="1:14" s="50" customFormat="1" ht="21" customHeight="1">
      <c r="A9" s="54" t="s">
        <v>19</v>
      </c>
      <c r="B9" s="55">
        <v>0</v>
      </c>
      <c r="C9" s="55">
        <v>0</v>
      </c>
      <c r="D9" s="55">
        <f t="shared" ref="D9:D10" si="1">SUM(B9:C9)</f>
        <v>0</v>
      </c>
      <c r="E9" s="55">
        <v>6</v>
      </c>
      <c r="F9" s="55">
        <v>2</v>
      </c>
      <c r="G9" s="55">
        <f t="shared" ref="G9:G10" si="2">SUM(E9:F9)</f>
        <v>8</v>
      </c>
      <c r="H9" s="55">
        <v>0</v>
      </c>
      <c r="I9" s="55">
        <v>0</v>
      </c>
      <c r="J9" s="55">
        <f t="shared" ref="J9:J10" si="3">SUM(H9:I9)</f>
        <v>0</v>
      </c>
      <c r="K9" s="55">
        <f t="shared" ref="K9:K11" si="4">SUM(B9,E9,H9)</f>
        <v>6</v>
      </c>
      <c r="L9" s="55">
        <f t="shared" ref="L9:L11" si="5">SUM(C9,F9,I9)</f>
        <v>2</v>
      </c>
      <c r="M9" s="55">
        <f t="shared" ref="M9:M11" si="6">SUM(D9,G9,J9)</f>
        <v>8</v>
      </c>
      <c r="N9" s="109" t="s">
        <v>180</v>
      </c>
    </row>
    <row r="10" spans="1:14" ht="24.75" customHeight="1" thickBot="1">
      <c r="A10" s="221" t="s">
        <v>21</v>
      </c>
      <c r="B10" s="99">
        <v>0</v>
      </c>
      <c r="C10" s="99">
        <v>0</v>
      </c>
      <c r="D10" s="259">
        <f t="shared" si="1"/>
        <v>0</v>
      </c>
      <c r="E10" s="99">
        <v>4</v>
      </c>
      <c r="F10" s="99">
        <v>1</v>
      </c>
      <c r="G10" s="259">
        <f t="shared" si="2"/>
        <v>5</v>
      </c>
      <c r="H10" s="99">
        <v>0</v>
      </c>
      <c r="I10" s="99">
        <v>0</v>
      </c>
      <c r="J10" s="259">
        <f t="shared" si="3"/>
        <v>0</v>
      </c>
      <c r="K10" s="259">
        <f t="shared" si="4"/>
        <v>4</v>
      </c>
      <c r="L10" s="259">
        <f t="shared" si="5"/>
        <v>1</v>
      </c>
      <c r="M10" s="259">
        <f t="shared" si="6"/>
        <v>5</v>
      </c>
      <c r="N10" s="377" t="s">
        <v>109</v>
      </c>
    </row>
    <row r="11" spans="1:14" ht="24.75" customHeight="1" thickBot="1">
      <c r="A11" s="180" t="s">
        <v>9</v>
      </c>
      <c r="B11" s="114">
        <f>SUM(B8:B10)</f>
        <v>1</v>
      </c>
      <c r="C11" s="114">
        <f t="shared" ref="C11:J11" si="7">SUM(C8:C10)</f>
        <v>1</v>
      </c>
      <c r="D11" s="114">
        <f t="shared" si="7"/>
        <v>2</v>
      </c>
      <c r="E11" s="114">
        <f t="shared" si="7"/>
        <v>10</v>
      </c>
      <c r="F11" s="114">
        <f t="shared" si="7"/>
        <v>3</v>
      </c>
      <c r="G11" s="114">
        <f t="shared" si="7"/>
        <v>13</v>
      </c>
      <c r="H11" s="114">
        <f t="shared" si="7"/>
        <v>0</v>
      </c>
      <c r="I11" s="114">
        <f t="shared" si="7"/>
        <v>0</v>
      </c>
      <c r="J11" s="114">
        <f t="shared" si="7"/>
        <v>0</v>
      </c>
      <c r="K11" s="375">
        <f t="shared" si="4"/>
        <v>11</v>
      </c>
      <c r="L11" s="375">
        <f t="shared" si="5"/>
        <v>4</v>
      </c>
      <c r="M11" s="375">
        <f t="shared" si="6"/>
        <v>15</v>
      </c>
      <c r="N11" s="122" t="s">
        <v>334</v>
      </c>
    </row>
    <row r="12" spans="1:14" s="29" customFormat="1" ht="28.5" customHeight="1" thickTop="1">
      <c r="A12" s="31"/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</row>
    <row r="13" spans="1:14" s="29" customFormat="1" ht="28.5" customHeight="1"/>
    <row r="14" spans="1:14" s="29" customFormat="1" ht="28.5" customHeight="1"/>
    <row r="15" spans="1:14" s="29" customFormat="1" ht="28.5" customHeight="1"/>
    <row r="16" spans="1:14" s="29" customFormat="1" ht="23.25" customHeight="1"/>
    <row r="17" s="29" customFormat="1"/>
    <row r="18" s="29" customFormat="1"/>
  </sheetData>
  <mergeCells count="12">
    <mergeCell ref="H5:J5"/>
    <mergeCell ref="K5:M5"/>
    <mergeCell ref="A1:N1"/>
    <mergeCell ref="A2:N2"/>
    <mergeCell ref="A4:A7"/>
    <mergeCell ref="B4:D4"/>
    <mergeCell ref="E4:G4"/>
    <mergeCell ref="H4:J4"/>
    <mergeCell ref="K4:M4"/>
    <mergeCell ref="N4:N7"/>
    <mergeCell ref="B5:D5"/>
    <mergeCell ref="E5:G5"/>
  </mergeCells>
  <printOptions horizontalCentered="1"/>
  <pageMargins left="0.5" right="0.5" top="1.5" bottom="0.75" header="1" footer="1"/>
  <pageSetup paperSize="9" scale="80" firstPageNumber="161" orientation="landscape" useFirstPageNumber="1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tabColor rgb="FF00B0F0"/>
  </sheetPr>
  <dimension ref="A1:N41"/>
  <sheetViews>
    <sheetView rightToLeft="1" view="pageBreakPreview" zoomScale="80" zoomScaleNormal="75" zoomScaleSheetLayoutView="80" workbookViewId="0">
      <selection activeCell="P4" sqref="P4"/>
    </sheetView>
  </sheetViews>
  <sheetFormatPr defaultRowHeight="12.75"/>
  <cols>
    <col min="1" max="1" width="23.7109375" style="26" customWidth="1"/>
    <col min="2" max="13" width="10.140625" style="26" customWidth="1"/>
    <col min="14" max="14" width="29.28515625" style="26" customWidth="1"/>
    <col min="15" max="16384" width="9.140625" style="26"/>
  </cols>
  <sheetData>
    <row r="1" spans="1:14" s="3" customFormat="1" ht="30" customHeight="1">
      <c r="A1" s="594" t="s">
        <v>538</v>
      </c>
      <c r="B1" s="594"/>
      <c r="C1" s="594"/>
      <c r="D1" s="594"/>
      <c r="E1" s="594"/>
      <c r="F1" s="594"/>
      <c r="G1" s="594"/>
      <c r="H1" s="594"/>
      <c r="I1" s="594"/>
      <c r="J1" s="594"/>
      <c r="K1" s="594"/>
      <c r="L1" s="594"/>
      <c r="M1" s="594"/>
      <c r="N1" s="594"/>
    </row>
    <row r="2" spans="1:14" s="29" customFormat="1" ht="40.5" customHeight="1">
      <c r="A2" s="595" t="s">
        <v>539</v>
      </c>
      <c r="B2" s="595"/>
      <c r="C2" s="595"/>
      <c r="D2" s="595"/>
      <c r="E2" s="595"/>
      <c r="F2" s="595"/>
      <c r="G2" s="595"/>
      <c r="H2" s="595"/>
      <c r="I2" s="595"/>
      <c r="J2" s="595"/>
      <c r="K2" s="595"/>
      <c r="L2" s="595"/>
      <c r="M2" s="595"/>
      <c r="N2" s="595"/>
    </row>
    <row r="3" spans="1:14" s="3" customFormat="1" ht="30.75" customHeight="1" thickBot="1">
      <c r="A3" s="266" t="s">
        <v>477</v>
      </c>
      <c r="B3" s="178"/>
      <c r="C3" s="178"/>
      <c r="D3" s="178"/>
      <c r="E3" s="178"/>
      <c r="F3" s="178"/>
      <c r="G3" s="178"/>
      <c r="H3" s="178"/>
      <c r="I3" s="178"/>
      <c r="J3" s="178"/>
      <c r="K3" s="178"/>
      <c r="L3" s="178"/>
      <c r="M3" s="178"/>
      <c r="N3" s="178" t="s">
        <v>478</v>
      </c>
    </row>
    <row r="4" spans="1:14" s="165" customFormat="1" ht="21" customHeight="1" thickTop="1">
      <c r="A4" s="581" t="s">
        <v>10</v>
      </c>
      <c r="B4" s="581" t="s">
        <v>282</v>
      </c>
      <c r="C4" s="581"/>
      <c r="D4" s="581"/>
      <c r="E4" s="581" t="s">
        <v>283</v>
      </c>
      <c r="F4" s="581"/>
      <c r="G4" s="581"/>
      <c r="H4" s="581" t="s">
        <v>284</v>
      </c>
      <c r="I4" s="581"/>
      <c r="J4" s="581"/>
      <c r="K4" s="581" t="s">
        <v>285</v>
      </c>
      <c r="L4" s="581"/>
      <c r="M4" s="581"/>
      <c r="N4" s="581" t="s">
        <v>146</v>
      </c>
    </row>
    <row r="5" spans="1:14" s="165" customFormat="1" ht="21" customHeight="1">
      <c r="A5" s="574"/>
      <c r="B5" s="574" t="s">
        <v>217</v>
      </c>
      <c r="C5" s="574"/>
      <c r="D5" s="574"/>
      <c r="E5" s="574" t="s">
        <v>286</v>
      </c>
      <c r="F5" s="574"/>
      <c r="G5" s="574"/>
      <c r="H5" s="574" t="s">
        <v>218</v>
      </c>
      <c r="I5" s="574"/>
      <c r="J5" s="574"/>
      <c r="K5" s="574" t="s">
        <v>287</v>
      </c>
      <c r="L5" s="574"/>
      <c r="M5" s="574"/>
      <c r="N5" s="574"/>
    </row>
    <row r="6" spans="1:14" s="165" customFormat="1" ht="21" customHeight="1">
      <c r="A6" s="574"/>
      <c r="B6" s="207" t="s">
        <v>221</v>
      </c>
      <c r="C6" s="207" t="s">
        <v>222</v>
      </c>
      <c r="D6" s="207" t="s">
        <v>223</v>
      </c>
      <c r="E6" s="207" t="s">
        <v>221</v>
      </c>
      <c r="F6" s="207" t="s">
        <v>222</v>
      </c>
      <c r="G6" s="207" t="s">
        <v>223</v>
      </c>
      <c r="H6" s="207" t="s">
        <v>221</v>
      </c>
      <c r="I6" s="207" t="s">
        <v>222</v>
      </c>
      <c r="J6" s="207" t="s">
        <v>223</v>
      </c>
      <c r="K6" s="207" t="s">
        <v>221</v>
      </c>
      <c r="L6" s="207" t="s">
        <v>222</v>
      </c>
      <c r="M6" s="207" t="s">
        <v>223</v>
      </c>
      <c r="N6" s="574"/>
    </row>
    <row r="7" spans="1:14" s="165" customFormat="1" ht="21" customHeight="1" thickBot="1">
      <c r="A7" s="583"/>
      <c r="B7" s="191" t="s">
        <v>275</v>
      </c>
      <c r="C7" s="191" t="s">
        <v>225</v>
      </c>
      <c r="D7" s="191" t="s">
        <v>226</v>
      </c>
      <c r="E7" s="191" t="s">
        <v>275</v>
      </c>
      <c r="F7" s="191" t="s">
        <v>225</v>
      </c>
      <c r="G7" s="191" t="s">
        <v>226</v>
      </c>
      <c r="H7" s="191" t="s">
        <v>275</v>
      </c>
      <c r="I7" s="191" t="s">
        <v>225</v>
      </c>
      <c r="J7" s="191" t="s">
        <v>226</v>
      </c>
      <c r="K7" s="191" t="s">
        <v>275</v>
      </c>
      <c r="L7" s="191" t="s">
        <v>225</v>
      </c>
      <c r="M7" s="191" t="s">
        <v>226</v>
      </c>
      <c r="N7" s="583"/>
    </row>
    <row r="8" spans="1:14" s="27" customFormat="1" ht="21.75" customHeight="1" thickTop="1">
      <c r="A8" s="98" t="s">
        <v>5</v>
      </c>
      <c r="B8" s="67">
        <v>3</v>
      </c>
      <c r="C8" s="67">
        <v>14</v>
      </c>
      <c r="D8" s="67">
        <v>17</v>
      </c>
      <c r="E8" s="67">
        <v>17</v>
      </c>
      <c r="F8" s="67">
        <v>20</v>
      </c>
      <c r="G8" s="67">
        <v>37</v>
      </c>
      <c r="H8" s="67">
        <v>0</v>
      </c>
      <c r="I8" s="67">
        <v>8</v>
      </c>
      <c r="J8" s="67">
        <v>8</v>
      </c>
      <c r="K8" s="379">
        <f>SUM(B8,E8,H8)</f>
        <v>20</v>
      </c>
      <c r="L8" s="379">
        <f t="shared" ref="L8:M8" si="0">SUM(C8,F8,I8)</f>
        <v>42</v>
      </c>
      <c r="M8" s="379">
        <f t="shared" si="0"/>
        <v>62</v>
      </c>
      <c r="N8" s="212" t="s">
        <v>111</v>
      </c>
    </row>
    <row r="9" spans="1:14" s="27" customFormat="1" ht="21.75" customHeight="1">
      <c r="A9" s="335" t="s">
        <v>367</v>
      </c>
      <c r="B9" s="99">
        <v>0</v>
      </c>
      <c r="C9" s="99">
        <v>0</v>
      </c>
      <c r="D9" s="99">
        <v>0</v>
      </c>
      <c r="E9" s="99">
        <v>0</v>
      </c>
      <c r="F9" s="99">
        <v>4</v>
      </c>
      <c r="G9" s="99">
        <v>4</v>
      </c>
      <c r="H9" s="99">
        <v>0</v>
      </c>
      <c r="I9" s="99">
        <v>0</v>
      </c>
      <c r="J9" s="99">
        <v>0</v>
      </c>
      <c r="K9" s="72">
        <f t="shared" ref="K9:K23" si="1">SUM(B9,E9,H9)</f>
        <v>0</v>
      </c>
      <c r="L9" s="72">
        <f t="shared" ref="L9:L23" si="2">SUM(C9,F9,I9)</f>
        <v>4</v>
      </c>
      <c r="M9" s="72">
        <f t="shared" ref="M9:M23" si="3">SUM(D9,G9,J9)</f>
        <v>4</v>
      </c>
      <c r="N9" s="199" t="s">
        <v>147</v>
      </c>
    </row>
    <row r="10" spans="1:14" s="27" customFormat="1" ht="21.75" customHeight="1">
      <c r="A10" s="65" t="s">
        <v>15</v>
      </c>
      <c r="B10" s="72">
        <v>0</v>
      </c>
      <c r="C10" s="72">
        <v>0</v>
      </c>
      <c r="D10" s="72">
        <v>0</v>
      </c>
      <c r="E10" s="72">
        <v>11</v>
      </c>
      <c r="F10" s="72">
        <v>6</v>
      </c>
      <c r="G10" s="72">
        <v>17</v>
      </c>
      <c r="H10" s="72">
        <v>0</v>
      </c>
      <c r="I10" s="72">
        <v>0</v>
      </c>
      <c r="J10" s="72">
        <v>0</v>
      </c>
      <c r="K10" s="72">
        <f t="shared" si="1"/>
        <v>11</v>
      </c>
      <c r="L10" s="72">
        <f t="shared" si="2"/>
        <v>6</v>
      </c>
      <c r="M10" s="72">
        <f t="shared" si="3"/>
        <v>17</v>
      </c>
      <c r="N10" s="212" t="s">
        <v>112</v>
      </c>
    </row>
    <row r="11" spans="1:14" s="27" customFormat="1" ht="21.75" customHeight="1">
      <c r="A11" s="65" t="s">
        <v>6</v>
      </c>
      <c r="B11" s="72">
        <v>6</v>
      </c>
      <c r="C11" s="72">
        <v>8</v>
      </c>
      <c r="D11" s="72">
        <v>14</v>
      </c>
      <c r="E11" s="72">
        <v>19</v>
      </c>
      <c r="F11" s="72">
        <v>26</v>
      </c>
      <c r="G11" s="72">
        <v>45</v>
      </c>
      <c r="H11" s="72">
        <v>2</v>
      </c>
      <c r="I11" s="72">
        <v>1</v>
      </c>
      <c r="J11" s="72">
        <v>3</v>
      </c>
      <c r="K11" s="72">
        <f t="shared" si="1"/>
        <v>27</v>
      </c>
      <c r="L11" s="72">
        <f t="shared" si="2"/>
        <v>35</v>
      </c>
      <c r="M11" s="72">
        <f t="shared" si="3"/>
        <v>62</v>
      </c>
      <c r="N11" s="212" t="s">
        <v>150</v>
      </c>
    </row>
    <row r="12" spans="1:14" s="27" customFormat="1" ht="21.75" customHeight="1">
      <c r="A12" s="65" t="s">
        <v>29</v>
      </c>
      <c r="B12" s="72">
        <v>12</v>
      </c>
      <c r="C12" s="72">
        <v>8</v>
      </c>
      <c r="D12" s="72">
        <v>20</v>
      </c>
      <c r="E12" s="72">
        <v>16</v>
      </c>
      <c r="F12" s="72">
        <v>16</v>
      </c>
      <c r="G12" s="72">
        <v>32</v>
      </c>
      <c r="H12" s="72">
        <v>0</v>
      </c>
      <c r="I12" s="72">
        <v>0</v>
      </c>
      <c r="J12" s="72">
        <v>0</v>
      </c>
      <c r="K12" s="72">
        <f t="shared" si="1"/>
        <v>28</v>
      </c>
      <c r="L12" s="72">
        <f t="shared" si="2"/>
        <v>24</v>
      </c>
      <c r="M12" s="72">
        <f t="shared" si="3"/>
        <v>52</v>
      </c>
      <c r="N12" s="212" t="s">
        <v>298</v>
      </c>
    </row>
    <row r="13" spans="1:14" s="27" customFormat="1" ht="21.75" customHeight="1">
      <c r="A13" s="65" t="s">
        <v>288</v>
      </c>
      <c r="B13" s="72">
        <v>0</v>
      </c>
      <c r="C13" s="72">
        <v>0</v>
      </c>
      <c r="D13" s="72">
        <v>0</v>
      </c>
      <c r="E13" s="72">
        <v>8</v>
      </c>
      <c r="F13" s="72">
        <v>2</v>
      </c>
      <c r="G13" s="72">
        <v>10</v>
      </c>
      <c r="H13" s="72">
        <v>10</v>
      </c>
      <c r="I13" s="72">
        <v>0</v>
      </c>
      <c r="J13" s="72">
        <v>10</v>
      </c>
      <c r="K13" s="72">
        <f t="shared" si="1"/>
        <v>18</v>
      </c>
      <c r="L13" s="72">
        <f t="shared" si="2"/>
        <v>2</v>
      </c>
      <c r="M13" s="72">
        <f t="shared" si="3"/>
        <v>20</v>
      </c>
      <c r="N13" s="212" t="s">
        <v>299</v>
      </c>
    </row>
    <row r="14" spans="1:14" s="27" customFormat="1" ht="21.75" customHeight="1">
      <c r="A14" s="65" t="s">
        <v>7</v>
      </c>
      <c r="B14" s="72">
        <v>3</v>
      </c>
      <c r="C14" s="72">
        <v>6</v>
      </c>
      <c r="D14" s="72">
        <v>9</v>
      </c>
      <c r="E14" s="72">
        <v>9</v>
      </c>
      <c r="F14" s="72">
        <v>13</v>
      </c>
      <c r="G14" s="72">
        <v>22</v>
      </c>
      <c r="H14" s="72">
        <v>7</v>
      </c>
      <c r="I14" s="72">
        <v>10</v>
      </c>
      <c r="J14" s="72">
        <v>17</v>
      </c>
      <c r="K14" s="72">
        <f t="shared" si="1"/>
        <v>19</v>
      </c>
      <c r="L14" s="72">
        <f t="shared" si="2"/>
        <v>29</v>
      </c>
      <c r="M14" s="72">
        <f t="shared" si="3"/>
        <v>48</v>
      </c>
      <c r="N14" s="212" t="s">
        <v>113</v>
      </c>
    </row>
    <row r="15" spans="1:14" s="27" customFormat="1" ht="21.75" customHeight="1">
      <c r="A15" s="65" t="s">
        <v>23</v>
      </c>
      <c r="B15" s="72">
        <v>0</v>
      </c>
      <c r="C15" s="72">
        <v>0</v>
      </c>
      <c r="D15" s="72">
        <v>0</v>
      </c>
      <c r="E15" s="72">
        <v>3</v>
      </c>
      <c r="F15" s="72">
        <v>12</v>
      </c>
      <c r="G15" s="72">
        <v>15</v>
      </c>
      <c r="H15" s="72">
        <v>0</v>
      </c>
      <c r="I15" s="72">
        <v>0</v>
      </c>
      <c r="J15" s="72">
        <v>0</v>
      </c>
      <c r="K15" s="72">
        <f t="shared" si="1"/>
        <v>3</v>
      </c>
      <c r="L15" s="72">
        <f t="shared" si="2"/>
        <v>12</v>
      </c>
      <c r="M15" s="72">
        <f t="shared" si="3"/>
        <v>15</v>
      </c>
      <c r="N15" s="212" t="s">
        <v>115</v>
      </c>
    </row>
    <row r="16" spans="1:14" s="27" customFormat="1" ht="21.75" customHeight="1">
      <c r="A16" s="65" t="s">
        <v>19</v>
      </c>
      <c r="B16" s="72">
        <v>21</v>
      </c>
      <c r="C16" s="72">
        <v>2</v>
      </c>
      <c r="D16" s="72">
        <v>23</v>
      </c>
      <c r="E16" s="72">
        <v>7</v>
      </c>
      <c r="F16" s="72">
        <v>7</v>
      </c>
      <c r="G16" s="72">
        <v>14</v>
      </c>
      <c r="H16" s="72">
        <v>0</v>
      </c>
      <c r="I16" s="72">
        <v>0</v>
      </c>
      <c r="J16" s="72">
        <v>0</v>
      </c>
      <c r="K16" s="72">
        <f t="shared" si="1"/>
        <v>28</v>
      </c>
      <c r="L16" s="72">
        <f t="shared" si="2"/>
        <v>9</v>
      </c>
      <c r="M16" s="72">
        <f t="shared" si="3"/>
        <v>37</v>
      </c>
      <c r="N16" s="212" t="s">
        <v>180</v>
      </c>
    </row>
    <row r="17" spans="1:14" s="27" customFormat="1" ht="21.75" customHeight="1">
      <c r="A17" s="65" t="s">
        <v>75</v>
      </c>
      <c r="B17" s="72">
        <v>10</v>
      </c>
      <c r="C17" s="72">
        <v>4</v>
      </c>
      <c r="D17" s="72">
        <v>14</v>
      </c>
      <c r="E17" s="72">
        <v>15</v>
      </c>
      <c r="F17" s="72">
        <v>7</v>
      </c>
      <c r="G17" s="72">
        <v>22</v>
      </c>
      <c r="H17" s="72">
        <v>0</v>
      </c>
      <c r="I17" s="72">
        <v>0</v>
      </c>
      <c r="J17" s="72">
        <v>0</v>
      </c>
      <c r="K17" s="72">
        <f t="shared" si="1"/>
        <v>25</v>
      </c>
      <c r="L17" s="72">
        <f t="shared" si="2"/>
        <v>11</v>
      </c>
      <c r="M17" s="72">
        <f t="shared" si="3"/>
        <v>36</v>
      </c>
      <c r="N17" s="212" t="s">
        <v>206</v>
      </c>
    </row>
    <row r="18" spans="1:14" s="27" customFormat="1" ht="21.75" customHeight="1">
      <c r="A18" s="65" t="s">
        <v>76</v>
      </c>
      <c r="B18" s="72">
        <v>0</v>
      </c>
      <c r="C18" s="72">
        <v>0</v>
      </c>
      <c r="D18" s="72">
        <v>0</v>
      </c>
      <c r="E18" s="72">
        <v>25</v>
      </c>
      <c r="F18" s="72">
        <v>30</v>
      </c>
      <c r="G18" s="72">
        <v>55</v>
      </c>
      <c r="H18" s="72">
        <v>18</v>
      </c>
      <c r="I18" s="72">
        <v>8</v>
      </c>
      <c r="J18" s="72">
        <v>26</v>
      </c>
      <c r="K18" s="72">
        <f t="shared" si="1"/>
        <v>43</v>
      </c>
      <c r="L18" s="72">
        <f t="shared" si="2"/>
        <v>38</v>
      </c>
      <c r="M18" s="72">
        <f t="shared" si="3"/>
        <v>81</v>
      </c>
      <c r="N18" s="212" t="s">
        <v>161</v>
      </c>
    </row>
    <row r="19" spans="1:14" s="27" customFormat="1" ht="21.75" customHeight="1">
      <c r="A19" s="65" t="s">
        <v>22</v>
      </c>
      <c r="B19" s="72">
        <v>0</v>
      </c>
      <c r="C19" s="72">
        <v>0</v>
      </c>
      <c r="D19" s="72">
        <v>0</v>
      </c>
      <c r="E19" s="72">
        <v>28</v>
      </c>
      <c r="F19" s="72">
        <v>22</v>
      </c>
      <c r="G19" s="72">
        <v>50</v>
      </c>
      <c r="H19" s="72">
        <v>0</v>
      </c>
      <c r="I19" s="72">
        <v>0</v>
      </c>
      <c r="J19" s="72">
        <v>0</v>
      </c>
      <c r="K19" s="72">
        <f t="shared" si="1"/>
        <v>28</v>
      </c>
      <c r="L19" s="72">
        <f t="shared" si="2"/>
        <v>22</v>
      </c>
      <c r="M19" s="72">
        <f t="shared" si="3"/>
        <v>50</v>
      </c>
      <c r="N19" s="212" t="s">
        <v>178</v>
      </c>
    </row>
    <row r="20" spans="1:14" s="27" customFormat="1" ht="21.75" customHeight="1">
      <c r="A20" s="65" t="s">
        <v>21</v>
      </c>
      <c r="B20" s="72">
        <v>0</v>
      </c>
      <c r="C20" s="72">
        <v>0</v>
      </c>
      <c r="D20" s="72">
        <v>0</v>
      </c>
      <c r="E20" s="72">
        <v>8</v>
      </c>
      <c r="F20" s="72">
        <v>3</v>
      </c>
      <c r="G20" s="72">
        <v>11</v>
      </c>
      <c r="H20" s="72">
        <v>17</v>
      </c>
      <c r="I20" s="72">
        <v>6</v>
      </c>
      <c r="J20" s="72">
        <v>23</v>
      </c>
      <c r="K20" s="72">
        <f t="shared" si="1"/>
        <v>25</v>
      </c>
      <c r="L20" s="72">
        <f t="shared" si="2"/>
        <v>9</v>
      </c>
      <c r="M20" s="72">
        <f t="shared" si="3"/>
        <v>34</v>
      </c>
      <c r="N20" s="212" t="s">
        <v>109</v>
      </c>
    </row>
    <row r="21" spans="1:14" s="27" customFormat="1" ht="21.75" customHeight="1">
      <c r="A21" s="65" t="s">
        <v>228</v>
      </c>
      <c r="B21" s="72">
        <v>0</v>
      </c>
      <c r="C21" s="72">
        <v>0</v>
      </c>
      <c r="D21" s="72">
        <v>0</v>
      </c>
      <c r="E21" s="72">
        <v>14</v>
      </c>
      <c r="F21" s="72">
        <v>5</v>
      </c>
      <c r="G21" s="72">
        <v>19</v>
      </c>
      <c r="H21" s="72">
        <v>10</v>
      </c>
      <c r="I21" s="72">
        <v>3</v>
      </c>
      <c r="J21" s="72">
        <v>13</v>
      </c>
      <c r="K21" s="72">
        <f t="shared" si="1"/>
        <v>24</v>
      </c>
      <c r="L21" s="72">
        <f t="shared" si="2"/>
        <v>8</v>
      </c>
      <c r="M21" s="72">
        <f t="shared" si="3"/>
        <v>32</v>
      </c>
      <c r="N21" s="212" t="s">
        <v>202</v>
      </c>
    </row>
    <row r="22" spans="1:14" s="27" customFormat="1" ht="21.75" customHeight="1">
      <c r="A22" s="92" t="s">
        <v>30</v>
      </c>
      <c r="B22" s="104">
        <v>0</v>
      </c>
      <c r="C22" s="104">
        <v>0</v>
      </c>
      <c r="D22" s="104">
        <v>0</v>
      </c>
      <c r="E22" s="104">
        <v>6</v>
      </c>
      <c r="F22" s="104">
        <v>7</v>
      </c>
      <c r="G22" s="104">
        <v>13</v>
      </c>
      <c r="H22" s="104">
        <v>18</v>
      </c>
      <c r="I22" s="104">
        <v>8</v>
      </c>
      <c r="J22" s="104">
        <v>26</v>
      </c>
      <c r="K22" s="72">
        <f t="shared" si="1"/>
        <v>24</v>
      </c>
      <c r="L22" s="72">
        <f t="shared" si="2"/>
        <v>15</v>
      </c>
      <c r="M22" s="72">
        <f t="shared" si="3"/>
        <v>39</v>
      </c>
      <c r="N22" s="192" t="s">
        <v>117</v>
      </c>
    </row>
    <row r="23" spans="1:14" s="27" customFormat="1" ht="21.75" customHeight="1" thickBot="1">
      <c r="A23" s="305" t="s">
        <v>313</v>
      </c>
      <c r="B23" s="104">
        <v>0</v>
      </c>
      <c r="C23" s="104">
        <v>0</v>
      </c>
      <c r="D23" s="104">
        <v>0</v>
      </c>
      <c r="E23" s="104">
        <v>9</v>
      </c>
      <c r="F23" s="104">
        <v>10</v>
      </c>
      <c r="G23" s="104">
        <v>19</v>
      </c>
      <c r="H23" s="104">
        <v>0</v>
      </c>
      <c r="I23" s="104">
        <v>0</v>
      </c>
      <c r="J23" s="104">
        <v>0</v>
      </c>
      <c r="K23" s="43">
        <f t="shared" si="1"/>
        <v>9</v>
      </c>
      <c r="L23" s="43">
        <f t="shared" si="2"/>
        <v>10</v>
      </c>
      <c r="M23" s="43">
        <f t="shared" si="3"/>
        <v>19</v>
      </c>
      <c r="N23" s="364" t="s">
        <v>327</v>
      </c>
    </row>
    <row r="24" spans="1:14" s="27" customFormat="1" ht="21.75" customHeight="1" thickBot="1">
      <c r="A24" s="135" t="s">
        <v>9</v>
      </c>
      <c r="B24" s="114">
        <f>SUM(B8:B23)</f>
        <v>55</v>
      </c>
      <c r="C24" s="114">
        <f t="shared" ref="C24:M24" si="4">SUM(C8:C23)</f>
        <v>42</v>
      </c>
      <c r="D24" s="114">
        <f t="shared" si="4"/>
        <v>97</v>
      </c>
      <c r="E24" s="114">
        <f t="shared" si="4"/>
        <v>195</v>
      </c>
      <c r="F24" s="114">
        <f t="shared" si="4"/>
        <v>190</v>
      </c>
      <c r="G24" s="114">
        <f t="shared" si="4"/>
        <v>385</v>
      </c>
      <c r="H24" s="114">
        <f t="shared" si="4"/>
        <v>82</v>
      </c>
      <c r="I24" s="114">
        <f t="shared" si="4"/>
        <v>44</v>
      </c>
      <c r="J24" s="114">
        <f t="shared" si="4"/>
        <v>126</v>
      </c>
      <c r="K24" s="114">
        <f t="shared" si="4"/>
        <v>332</v>
      </c>
      <c r="L24" s="114">
        <f t="shared" si="4"/>
        <v>276</v>
      </c>
      <c r="M24" s="114">
        <f t="shared" si="4"/>
        <v>608</v>
      </c>
      <c r="N24" s="378" t="s">
        <v>334</v>
      </c>
    </row>
    <row r="25" spans="1:14" ht="24" customHeight="1" thickTop="1"/>
    <row r="26" spans="1:14" s="28" customFormat="1" ht="24" customHeight="1"/>
    <row r="27" spans="1:14" s="28" customFormat="1" ht="24" customHeight="1"/>
    <row r="28" spans="1:14" ht="27.75" customHeight="1"/>
    <row r="29" spans="1:14" ht="27.75" customHeight="1"/>
    <row r="30" spans="1:14" ht="27" customHeight="1"/>
    <row r="31" spans="1:14" ht="27" customHeight="1"/>
    <row r="32" spans="1:14" ht="27" customHeight="1"/>
    <row r="33" ht="27" customHeight="1"/>
    <row r="34" ht="27" customHeight="1"/>
    <row r="35" ht="27" customHeight="1"/>
    <row r="36" ht="27" customHeight="1"/>
    <row r="37" ht="27" customHeight="1"/>
    <row r="38" ht="27" customHeight="1"/>
    <row r="39" ht="27" customHeight="1"/>
    <row r="40" ht="27" customHeight="1"/>
    <row r="41" ht="30.75" customHeight="1"/>
  </sheetData>
  <mergeCells count="12">
    <mergeCell ref="E5:G5"/>
    <mergeCell ref="H5:J5"/>
    <mergeCell ref="K5:M5"/>
    <mergeCell ref="A1:N1"/>
    <mergeCell ref="A2:N2"/>
    <mergeCell ref="A4:A7"/>
    <mergeCell ref="B4:D4"/>
    <mergeCell ref="E4:G4"/>
    <mergeCell ref="H4:J4"/>
    <mergeCell ref="K4:M4"/>
    <mergeCell ref="N4:N7"/>
    <mergeCell ref="B5:D5"/>
  </mergeCells>
  <printOptions horizontalCentered="1"/>
  <pageMargins left="0.5" right="0.5" top="1.5" bottom="0.75" header="1" footer="1"/>
  <pageSetup paperSize="9" scale="75" firstPageNumber="161" orientation="landscape" useFirstPageNumber="1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>
    <tabColor theme="9" tint="0.39997558519241921"/>
  </sheetPr>
  <dimension ref="A1:N17"/>
  <sheetViews>
    <sheetView rightToLeft="1" view="pageBreakPreview" zoomScale="90" zoomScaleNormal="75" zoomScaleSheetLayoutView="90" workbookViewId="0">
      <selection activeCell="I21" sqref="I21"/>
    </sheetView>
  </sheetViews>
  <sheetFormatPr defaultRowHeight="18"/>
  <cols>
    <col min="1" max="1" width="22.140625" style="27" customWidth="1"/>
    <col min="2" max="4" width="8.85546875" style="27" customWidth="1"/>
    <col min="5" max="5" width="9.42578125" style="27" customWidth="1"/>
    <col min="6" max="8" width="8.85546875" style="27" customWidth="1"/>
    <col min="9" max="9" width="9.85546875" style="27" customWidth="1"/>
    <col min="10" max="12" width="8.85546875" style="27" customWidth="1"/>
    <col min="13" max="13" width="9.7109375" style="27" customWidth="1"/>
    <col min="14" max="14" width="30.140625" style="27" customWidth="1"/>
    <col min="15" max="16384" width="9.140625" style="27"/>
  </cols>
  <sheetData>
    <row r="1" spans="1:14" s="30" customFormat="1" ht="24.75" customHeight="1">
      <c r="A1" s="594" t="s">
        <v>540</v>
      </c>
      <c r="B1" s="594"/>
      <c r="C1" s="594"/>
      <c r="D1" s="594"/>
      <c r="E1" s="594"/>
      <c r="F1" s="594"/>
      <c r="G1" s="594"/>
      <c r="H1" s="594"/>
      <c r="I1" s="594"/>
      <c r="J1" s="594"/>
      <c r="K1" s="594"/>
      <c r="L1" s="594"/>
      <c r="M1" s="594"/>
      <c r="N1" s="594"/>
    </row>
    <row r="2" spans="1:14" s="30" customFormat="1" ht="40.5" customHeight="1">
      <c r="A2" s="595" t="s">
        <v>541</v>
      </c>
      <c r="B2" s="595"/>
      <c r="C2" s="595"/>
      <c r="D2" s="595"/>
      <c r="E2" s="595"/>
      <c r="F2" s="595"/>
      <c r="G2" s="595"/>
      <c r="H2" s="595"/>
      <c r="I2" s="595"/>
      <c r="J2" s="595"/>
      <c r="K2" s="595"/>
      <c r="L2" s="595"/>
      <c r="M2" s="595"/>
      <c r="N2" s="595"/>
    </row>
    <row r="3" spans="1:14" s="30" customFormat="1" ht="20.100000000000001" customHeight="1" thickBot="1">
      <c r="A3" s="118" t="s">
        <v>479</v>
      </c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 t="s">
        <v>480</v>
      </c>
    </row>
    <row r="4" spans="1:14" s="30" customFormat="1" ht="20.100000000000001" customHeight="1" thickTop="1">
      <c r="A4" s="550" t="s">
        <v>10</v>
      </c>
      <c r="B4" s="550" t="s">
        <v>3</v>
      </c>
      <c r="C4" s="550"/>
      <c r="D4" s="550"/>
      <c r="E4" s="550" t="s">
        <v>4</v>
      </c>
      <c r="F4" s="550"/>
      <c r="G4" s="550"/>
      <c r="H4" s="550" t="s">
        <v>216</v>
      </c>
      <c r="I4" s="550"/>
      <c r="J4" s="550"/>
      <c r="K4" s="550" t="s">
        <v>215</v>
      </c>
      <c r="L4" s="550"/>
      <c r="M4" s="550"/>
      <c r="N4" s="550" t="s">
        <v>146</v>
      </c>
    </row>
    <row r="5" spans="1:14" s="50" customFormat="1" ht="21" customHeight="1">
      <c r="A5" s="551"/>
      <c r="B5" s="551" t="s">
        <v>217</v>
      </c>
      <c r="C5" s="551"/>
      <c r="D5" s="551"/>
      <c r="E5" s="551" t="s">
        <v>96</v>
      </c>
      <c r="F5" s="551"/>
      <c r="G5" s="551"/>
      <c r="H5" s="551" t="s">
        <v>218</v>
      </c>
      <c r="I5" s="551"/>
      <c r="J5" s="551"/>
      <c r="K5" s="551" t="s">
        <v>126</v>
      </c>
      <c r="L5" s="551"/>
      <c r="M5" s="551"/>
      <c r="N5" s="551"/>
    </row>
    <row r="6" spans="1:14" s="50" customFormat="1" ht="21" customHeight="1">
      <c r="A6" s="551"/>
      <c r="B6" s="210" t="s">
        <v>221</v>
      </c>
      <c r="C6" s="210" t="s">
        <v>222</v>
      </c>
      <c r="D6" s="210" t="s">
        <v>223</v>
      </c>
      <c r="E6" s="210" t="s">
        <v>221</v>
      </c>
      <c r="F6" s="210" t="s">
        <v>222</v>
      </c>
      <c r="G6" s="210" t="s">
        <v>223</v>
      </c>
      <c r="H6" s="210" t="s">
        <v>221</v>
      </c>
      <c r="I6" s="210" t="s">
        <v>222</v>
      </c>
      <c r="J6" s="210" t="s">
        <v>223</v>
      </c>
      <c r="K6" s="210" t="s">
        <v>221</v>
      </c>
      <c r="L6" s="210" t="s">
        <v>222</v>
      </c>
      <c r="M6" s="210" t="s">
        <v>223</v>
      </c>
      <c r="N6" s="551"/>
    </row>
    <row r="7" spans="1:14" s="50" customFormat="1" ht="21" customHeight="1">
      <c r="A7" s="551"/>
      <c r="B7" s="210" t="s">
        <v>224</v>
      </c>
      <c r="C7" s="210" t="s">
        <v>225</v>
      </c>
      <c r="D7" s="210" t="s">
        <v>226</v>
      </c>
      <c r="E7" s="210" t="s">
        <v>224</v>
      </c>
      <c r="F7" s="210" t="s">
        <v>225</v>
      </c>
      <c r="G7" s="210" t="s">
        <v>226</v>
      </c>
      <c r="H7" s="210" t="s">
        <v>224</v>
      </c>
      <c r="I7" s="210" t="s">
        <v>225</v>
      </c>
      <c r="J7" s="210" t="s">
        <v>226</v>
      </c>
      <c r="K7" s="210" t="s">
        <v>224</v>
      </c>
      <c r="L7" s="210" t="s">
        <v>225</v>
      </c>
      <c r="M7" s="210" t="s">
        <v>226</v>
      </c>
      <c r="N7" s="551"/>
    </row>
    <row r="8" spans="1:14" ht="24.75" customHeight="1">
      <c r="A8" s="76" t="s">
        <v>11</v>
      </c>
      <c r="B8" s="72">
        <v>0</v>
      </c>
      <c r="C8" s="72">
        <v>0</v>
      </c>
      <c r="D8" s="72">
        <f>SUM(B8:C8)</f>
        <v>0</v>
      </c>
      <c r="E8" s="72">
        <v>18</v>
      </c>
      <c r="F8" s="72">
        <v>18</v>
      </c>
      <c r="G8" s="72">
        <f>SUM(E8:F8)</f>
        <v>36</v>
      </c>
      <c r="H8" s="72">
        <v>0</v>
      </c>
      <c r="I8" s="72">
        <v>0</v>
      </c>
      <c r="J8" s="72">
        <f>SUM(H8:I8)</f>
        <v>0</v>
      </c>
      <c r="K8" s="55">
        <f t="shared" ref="K8:L9" si="0">SUM(B8,E8,H8)</f>
        <v>18</v>
      </c>
      <c r="L8" s="55">
        <f t="shared" si="0"/>
        <v>18</v>
      </c>
      <c r="M8" s="55">
        <f t="shared" ref="M8:M9" si="1">SUM(K8:L8)</f>
        <v>36</v>
      </c>
      <c r="N8" s="74" t="s">
        <v>101</v>
      </c>
    </row>
    <row r="9" spans="1:14" ht="24.75" customHeight="1" thickBot="1">
      <c r="A9" s="76" t="s">
        <v>17</v>
      </c>
      <c r="B9" s="72">
        <v>0</v>
      </c>
      <c r="C9" s="72">
        <v>0</v>
      </c>
      <c r="D9" s="72">
        <f>SUM(B9:C9)</f>
        <v>0</v>
      </c>
      <c r="E9" s="72">
        <v>1</v>
      </c>
      <c r="F9" s="72">
        <v>1</v>
      </c>
      <c r="G9" s="72">
        <f>SUM(E9:F9)</f>
        <v>2</v>
      </c>
      <c r="H9" s="72">
        <v>0</v>
      </c>
      <c r="I9" s="72">
        <v>0</v>
      </c>
      <c r="J9" s="72">
        <f>SUM(H9:I9)</f>
        <v>0</v>
      </c>
      <c r="K9" s="55">
        <f t="shared" si="0"/>
        <v>1</v>
      </c>
      <c r="L9" s="55">
        <f t="shared" si="0"/>
        <v>1</v>
      </c>
      <c r="M9" s="55">
        <f t="shared" si="1"/>
        <v>2</v>
      </c>
      <c r="N9" s="74" t="s">
        <v>123</v>
      </c>
    </row>
    <row r="10" spans="1:14" ht="24.75" customHeight="1" thickBot="1">
      <c r="A10" s="135" t="s">
        <v>9</v>
      </c>
      <c r="B10" s="114">
        <f t="shared" ref="B10:M10" si="2">SUM(B8:B9)</f>
        <v>0</v>
      </c>
      <c r="C10" s="114">
        <f t="shared" si="2"/>
        <v>0</v>
      </c>
      <c r="D10" s="114">
        <f t="shared" si="2"/>
        <v>0</v>
      </c>
      <c r="E10" s="114">
        <f t="shared" si="2"/>
        <v>19</v>
      </c>
      <c r="F10" s="114">
        <f t="shared" si="2"/>
        <v>19</v>
      </c>
      <c r="G10" s="114">
        <f t="shared" si="2"/>
        <v>38</v>
      </c>
      <c r="H10" s="114">
        <f t="shared" si="2"/>
        <v>0</v>
      </c>
      <c r="I10" s="114">
        <f t="shared" si="2"/>
        <v>0</v>
      </c>
      <c r="J10" s="114">
        <f t="shared" si="2"/>
        <v>0</v>
      </c>
      <c r="K10" s="114">
        <f t="shared" si="2"/>
        <v>19</v>
      </c>
      <c r="L10" s="114">
        <f t="shared" si="2"/>
        <v>19</v>
      </c>
      <c r="M10" s="114">
        <f t="shared" si="2"/>
        <v>38</v>
      </c>
      <c r="N10" s="122" t="s">
        <v>334</v>
      </c>
    </row>
    <row r="11" spans="1:14" s="29" customFormat="1" ht="28.5" customHeight="1" thickTop="1">
      <c r="A11" s="31"/>
      <c r="B11" s="31"/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</row>
    <row r="12" spans="1:14" s="29" customFormat="1" ht="28.5" customHeight="1"/>
    <row r="13" spans="1:14" s="29" customFormat="1" ht="28.5" customHeight="1"/>
    <row r="14" spans="1:14" s="29" customFormat="1" ht="28.5" customHeight="1"/>
    <row r="15" spans="1:14" s="29" customFormat="1" ht="23.25" customHeight="1"/>
    <row r="16" spans="1:14" s="29" customFormat="1"/>
    <row r="17" s="29" customFormat="1"/>
  </sheetData>
  <mergeCells count="12">
    <mergeCell ref="H5:J5"/>
    <mergeCell ref="K5:M5"/>
    <mergeCell ref="A1:N1"/>
    <mergeCell ref="A2:N2"/>
    <mergeCell ref="A4:A7"/>
    <mergeCell ref="B4:D4"/>
    <mergeCell ref="E4:G4"/>
    <mergeCell ref="H4:J4"/>
    <mergeCell ref="K4:M4"/>
    <mergeCell ref="N4:N7"/>
    <mergeCell ref="B5:D5"/>
    <mergeCell ref="E5:G5"/>
  </mergeCells>
  <printOptions horizontalCentered="1"/>
  <pageMargins left="0.5" right="0.5" top="1.5" bottom="0.75" header="1" footer="1"/>
  <pageSetup paperSize="9" scale="80" firstPageNumber="161" orientation="landscape" useFirstPageNumber="1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>
    <tabColor theme="9" tint="0.39997558519241921"/>
  </sheetPr>
  <dimension ref="A1:N22"/>
  <sheetViews>
    <sheetView rightToLeft="1" view="pageBreakPreview" zoomScale="90" zoomScaleNormal="75" zoomScaleSheetLayoutView="90" workbookViewId="0">
      <selection activeCell="Q6" sqref="Q6"/>
    </sheetView>
  </sheetViews>
  <sheetFormatPr defaultRowHeight="18"/>
  <cols>
    <col min="1" max="1" width="22.140625" style="27" customWidth="1"/>
    <col min="2" max="2" width="7.140625" style="27" customWidth="1"/>
    <col min="3" max="3" width="7" style="27" customWidth="1"/>
    <col min="4" max="4" width="7.7109375" style="27" customWidth="1"/>
    <col min="5" max="5" width="9.42578125" style="27" customWidth="1"/>
    <col min="6" max="8" width="8.85546875" style="27" customWidth="1"/>
    <col min="9" max="9" width="9.85546875" style="27" customWidth="1"/>
    <col min="10" max="12" width="8.85546875" style="27" customWidth="1"/>
    <col min="13" max="13" width="9.7109375" style="27" customWidth="1"/>
    <col min="14" max="14" width="36.7109375" style="27" customWidth="1"/>
    <col min="15" max="16384" width="9.140625" style="27"/>
  </cols>
  <sheetData>
    <row r="1" spans="1:14" s="30" customFormat="1" ht="24.75" customHeight="1">
      <c r="A1" s="594" t="s">
        <v>542</v>
      </c>
      <c r="B1" s="594"/>
      <c r="C1" s="594"/>
      <c r="D1" s="594"/>
      <c r="E1" s="594"/>
      <c r="F1" s="594"/>
      <c r="G1" s="594"/>
      <c r="H1" s="594"/>
      <c r="I1" s="594"/>
      <c r="J1" s="594"/>
      <c r="K1" s="594"/>
      <c r="L1" s="594"/>
      <c r="M1" s="594"/>
      <c r="N1" s="594"/>
    </row>
    <row r="2" spans="1:14" s="30" customFormat="1" ht="40.5" customHeight="1">
      <c r="A2" s="595" t="s">
        <v>543</v>
      </c>
      <c r="B2" s="595"/>
      <c r="C2" s="595"/>
      <c r="D2" s="595"/>
      <c r="E2" s="595"/>
      <c r="F2" s="595"/>
      <c r="G2" s="595"/>
      <c r="H2" s="595"/>
      <c r="I2" s="595"/>
      <c r="J2" s="595"/>
      <c r="K2" s="595"/>
      <c r="L2" s="595"/>
      <c r="M2" s="595"/>
      <c r="N2" s="595"/>
    </row>
    <row r="3" spans="1:14" s="30" customFormat="1" ht="20.100000000000001" customHeight="1" thickBot="1">
      <c r="A3" s="118" t="s">
        <v>481</v>
      </c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 t="s">
        <v>482</v>
      </c>
    </row>
    <row r="4" spans="1:14" s="30" customFormat="1" ht="20.100000000000001" customHeight="1" thickTop="1">
      <c r="A4" s="570" t="s">
        <v>10</v>
      </c>
      <c r="B4" s="570" t="s">
        <v>3</v>
      </c>
      <c r="C4" s="570"/>
      <c r="D4" s="570"/>
      <c r="E4" s="570" t="s">
        <v>4</v>
      </c>
      <c r="F4" s="570"/>
      <c r="G4" s="570"/>
      <c r="H4" s="570" t="s">
        <v>216</v>
      </c>
      <c r="I4" s="570"/>
      <c r="J4" s="570"/>
      <c r="K4" s="570" t="s">
        <v>215</v>
      </c>
      <c r="L4" s="570"/>
      <c r="M4" s="570"/>
      <c r="N4" s="570" t="s">
        <v>146</v>
      </c>
    </row>
    <row r="5" spans="1:14" s="50" customFormat="1" ht="21" customHeight="1">
      <c r="A5" s="551"/>
      <c r="B5" s="551" t="s">
        <v>217</v>
      </c>
      <c r="C5" s="551"/>
      <c r="D5" s="551"/>
      <c r="E5" s="551" t="s">
        <v>96</v>
      </c>
      <c r="F5" s="551"/>
      <c r="G5" s="551"/>
      <c r="H5" s="551" t="s">
        <v>218</v>
      </c>
      <c r="I5" s="551"/>
      <c r="J5" s="551"/>
      <c r="K5" s="551" t="s">
        <v>126</v>
      </c>
      <c r="L5" s="551"/>
      <c r="M5" s="551"/>
      <c r="N5" s="551"/>
    </row>
    <row r="6" spans="1:14" s="50" customFormat="1" ht="21" customHeight="1">
      <c r="A6" s="551"/>
      <c r="B6" s="434" t="s">
        <v>221</v>
      </c>
      <c r="C6" s="434" t="s">
        <v>222</v>
      </c>
      <c r="D6" s="434" t="s">
        <v>223</v>
      </c>
      <c r="E6" s="434" t="s">
        <v>221</v>
      </c>
      <c r="F6" s="434" t="s">
        <v>222</v>
      </c>
      <c r="G6" s="434" t="s">
        <v>223</v>
      </c>
      <c r="H6" s="434" t="s">
        <v>221</v>
      </c>
      <c r="I6" s="434" t="s">
        <v>222</v>
      </c>
      <c r="J6" s="434" t="s">
        <v>223</v>
      </c>
      <c r="K6" s="434" t="s">
        <v>221</v>
      </c>
      <c r="L6" s="434" t="s">
        <v>222</v>
      </c>
      <c r="M6" s="434" t="s">
        <v>223</v>
      </c>
      <c r="N6" s="551"/>
    </row>
    <row r="7" spans="1:14" s="50" customFormat="1" ht="21" customHeight="1" thickBot="1">
      <c r="A7" s="558"/>
      <c r="B7" s="435" t="s">
        <v>224</v>
      </c>
      <c r="C7" s="435" t="s">
        <v>225</v>
      </c>
      <c r="D7" s="435" t="s">
        <v>226</v>
      </c>
      <c r="E7" s="435" t="s">
        <v>224</v>
      </c>
      <c r="F7" s="435" t="s">
        <v>225</v>
      </c>
      <c r="G7" s="435" t="s">
        <v>226</v>
      </c>
      <c r="H7" s="435" t="s">
        <v>224</v>
      </c>
      <c r="I7" s="435" t="s">
        <v>225</v>
      </c>
      <c r="J7" s="435" t="s">
        <v>226</v>
      </c>
      <c r="K7" s="435" t="s">
        <v>224</v>
      </c>
      <c r="L7" s="435" t="s">
        <v>225</v>
      </c>
      <c r="M7" s="435" t="s">
        <v>226</v>
      </c>
      <c r="N7" s="558"/>
    </row>
    <row r="8" spans="1:14" s="50" customFormat="1" ht="24.75" customHeight="1">
      <c r="A8" s="335" t="s">
        <v>6</v>
      </c>
      <c r="B8" s="186">
        <v>0</v>
      </c>
      <c r="C8" s="186">
        <v>0</v>
      </c>
      <c r="D8" s="186">
        <v>0</v>
      </c>
      <c r="E8" s="186">
        <v>8</v>
      </c>
      <c r="F8" s="186">
        <v>10</v>
      </c>
      <c r="G8" s="186">
        <v>18</v>
      </c>
      <c r="H8" s="186">
        <v>0</v>
      </c>
      <c r="I8" s="186">
        <v>0</v>
      </c>
      <c r="J8" s="186">
        <v>0</v>
      </c>
      <c r="K8" s="186">
        <f>SUM(B8,E8,H8)</f>
        <v>8</v>
      </c>
      <c r="L8" s="186">
        <f>SUM(C8,F8,I8)</f>
        <v>10</v>
      </c>
      <c r="M8" s="186">
        <f>SUM(K8:L8)</f>
        <v>18</v>
      </c>
      <c r="N8" s="113" t="s">
        <v>112</v>
      </c>
    </row>
    <row r="9" spans="1:14" ht="24.75" customHeight="1">
      <c r="A9" s="179" t="s">
        <v>11</v>
      </c>
      <c r="B9" s="72">
        <v>0</v>
      </c>
      <c r="C9" s="72">
        <v>0</v>
      </c>
      <c r="D9" s="72">
        <v>0</v>
      </c>
      <c r="E9" s="72">
        <v>12</v>
      </c>
      <c r="F9" s="72">
        <v>14</v>
      </c>
      <c r="G9" s="72">
        <v>26</v>
      </c>
      <c r="H9" s="72">
        <v>0</v>
      </c>
      <c r="I9" s="72">
        <v>0</v>
      </c>
      <c r="J9" s="72">
        <v>0</v>
      </c>
      <c r="K9" s="55">
        <f t="shared" ref="K9:K14" si="0">SUM(B9,E9,H9)</f>
        <v>12</v>
      </c>
      <c r="L9" s="55">
        <f t="shared" ref="L9:L14" si="1">SUM(C9,F9,I9)</f>
        <v>14</v>
      </c>
      <c r="M9" s="55">
        <f t="shared" ref="M9:M14" si="2">SUM(K9:L9)</f>
        <v>26</v>
      </c>
      <c r="N9" s="74" t="s">
        <v>101</v>
      </c>
    </row>
    <row r="10" spans="1:14" ht="24.75" customHeight="1">
      <c r="A10" s="179" t="s">
        <v>7</v>
      </c>
      <c r="B10" s="72">
        <v>0</v>
      </c>
      <c r="C10" s="72">
        <v>0</v>
      </c>
      <c r="D10" s="72">
        <v>0</v>
      </c>
      <c r="E10" s="72">
        <v>8</v>
      </c>
      <c r="F10" s="72">
        <v>34</v>
      </c>
      <c r="G10" s="72">
        <v>42</v>
      </c>
      <c r="H10" s="72">
        <v>0</v>
      </c>
      <c r="I10" s="72">
        <v>0</v>
      </c>
      <c r="J10" s="72">
        <v>0</v>
      </c>
      <c r="K10" s="55">
        <f t="shared" si="0"/>
        <v>8</v>
      </c>
      <c r="L10" s="55">
        <f t="shared" si="1"/>
        <v>34</v>
      </c>
      <c r="M10" s="55">
        <f t="shared" si="2"/>
        <v>42</v>
      </c>
      <c r="N10" s="74" t="s">
        <v>103</v>
      </c>
    </row>
    <row r="11" spans="1:14" ht="24.75" customHeight="1">
      <c r="A11" s="179" t="s">
        <v>76</v>
      </c>
      <c r="B11" s="72">
        <v>0</v>
      </c>
      <c r="C11" s="72">
        <v>0</v>
      </c>
      <c r="D11" s="72">
        <v>0</v>
      </c>
      <c r="E11" s="72">
        <v>43</v>
      </c>
      <c r="F11" s="72">
        <v>23</v>
      </c>
      <c r="G11" s="72">
        <v>66</v>
      </c>
      <c r="H11" s="72">
        <v>13</v>
      </c>
      <c r="I11" s="72">
        <v>9</v>
      </c>
      <c r="J11" s="72">
        <v>22</v>
      </c>
      <c r="K11" s="55">
        <f t="shared" si="0"/>
        <v>56</v>
      </c>
      <c r="L11" s="55">
        <f t="shared" si="1"/>
        <v>32</v>
      </c>
      <c r="M11" s="55">
        <f t="shared" si="2"/>
        <v>88</v>
      </c>
      <c r="N11" s="96" t="s">
        <v>106</v>
      </c>
    </row>
    <row r="12" spans="1:14" ht="24.75" customHeight="1">
      <c r="A12" s="179" t="s">
        <v>75</v>
      </c>
      <c r="B12" s="72">
        <v>0</v>
      </c>
      <c r="C12" s="72">
        <v>0</v>
      </c>
      <c r="D12" s="72">
        <v>0</v>
      </c>
      <c r="E12" s="72">
        <v>9</v>
      </c>
      <c r="F12" s="72">
        <v>20</v>
      </c>
      <c r="G12" s="72">
        <v>29</v>
      </c>
      <c r="H12" s="72">
        <v>0</v>
      </c>
      <c r="I12" s="72">
        <v>0</v>
      </c>
      <c r="J12" s="72">
        <v>0</v>
      </c>
      <c r="K12" s="55">
        <f t="shared" si="0"/>
        <v>9</v>
      </c>
      <c r="L12" s="55">
        <f t="shared" si="1"/>
        <v>20</v>
      </c>
      <c r="M12" s="55">
        <f t="shared" si="2"/>
        <v>29</v>
      </c>
      <c r="N12" s="74" t="s">
        <v>110</v>
      </c>
    </row>
    <row r="13" spans="1:14" ht="24.75" customHeight="1">
      <c r="A13" s="179" t="s">
        <v>22</v>
      </c>
      <c r="B13" s="72">
        <v>0</v>
      </c>
      <c r="C13" s="72">
        <v>0</v>
      </c>
      <c r="D13" s="72">
        <v>0</v>
      </c>
      <c r="E13" s="72">
        <v>17</v>
      </c>
      <c r="F13" s="72">
        <v>23</v>
      </c>
      <c r="G13" s="72">
        <v>40</v>
      </c>
      <c r="H13" s="72">
        <v>15</v>
      </c>
      <c r="I13" s="72">
        <v>12</v>
      </c>
      <c r="J13" s="72">
        <v>27</v>
      </c>
      <c r="K13" s="55">
        <f t="shared" si="0"/>
        <v>32</v>
      </c>
      <c r="L13" s="55">
        <f t="shared" si="1"/>
        <v>35</v>
      </c>
      <c r="M13" s="55">
        <f t="shared" si="2"/>
        <v>67</v>
      </c>
      <c r="N13" s="74" t="s">
        <v>100</v>
      </c>
    </row>
    <row r="14" spans="1:14" ht="24.75" customHeight="1" thickBot="1">
      <c r="A14" s="380" t="s">
        <v>228</v>
      </c>
      <c r="B14" s="104">
        <v>0</v>
      </c>
      <c r="C14" s="104">
        <v>0</v>
      </c>
      <c r="D14" s="104">
        <v>0</v>
      </c>
      <c r="E14" s="104">
        <v>17</v>
      </c>
      <c r="F14" s="104">
        <v>2</v>
      </c>
      <c r="G14" s="104">
        <v>19</v>
      </c>
      <c r="H14" s="104">
        <v>9</v>
      </c>
      <c r="I14" s="104">
        <v>3</v>
      </c>
      <c r="J14" s="104">
        <v>12</v>
      </c>
      <c r="K14" s="55">
        <f t="shared" si="0"/>
        <v>26</v>
      </c>
      <c r="L14" s="55">
        <f t="shared" si="1"/>
        <v>5</v>
      </c>
      <c r="M14" s="55">
        <f t="shared" si="2"/>
        <v>31</v>
      </c>
      <c r="N14" s="192" t="s">
        <v>207</v>
      </c>
    </row>
    <row r="15" spans="1:14" ht="24.75" customHeight="1" thickBot="1">
      <c r="A15" s="180" t="s">
        <v>9</v>
      </c>
      <c r="B15" s="114">
        <f t="shared" ref="B15:M15" si="3">SUM(B8:B14)</f>
        <v>0</v>
      </c>
      <c r="C15" s="114">
        <f t="shared" si="3"/>
        <v>0</v>
      </c>
      <c r="D15" s="114">
        <f t="shared" si="3"/>
        <v>0</v>
      </c>
      <c r="E15" s="114">
        <f t="shared" si="3"/>
        <v>114</v>
      </c>
      <c r="F15" s="114">
        <f t="shared" si="3"/>
        <v>126</v>
      </c>
      <c r="G15" s="114">
        <f t="shared" si="3"/>
        <v>240</v>
      </c>
      <c r="H15" s="114">
        <f t="shared" si="3"/>
        <v>37</v>
      </c>
      <c r="I15" s="114">
        <f t="shared" si="3"/>
        <v>24</v>
      </c>
      <c r="J15" s="114">
        <f t="shared" si="3"/>
        <v>61</v>
      </c>
      <c r="K15" s="114">
        <f t="shared" si="3"/>
        <v>151</v>
      </c>
      <c r="L15" s="114">
        <f t="shared" si="3"/>
        <v>150</v>
      </c>
      <c r="M15" s="114">
        <f t="shared" si="3"/>
        <v>301</v>
      </c>
      <c r="N15" s="122" t="s">
        <v>334</v>
      </c>
    </row>
    <row r="16" spans="1:14" s="29" customFormat="1" ht="28.5" customHeight="1" thickTop="1">
      <c r="A16" s="381"/>
      <c r="B16" s="381"/>
      <c r="C16" s="381"/>
      <c r="D16" s="381"/>
      <c r="E16" s="381"/>
      <c r="F16" s="381"/>
      <c r="G16" s="381"/>
      <c r="H16" s="381"/>
      <c r="I16" s="381"/>
      <c r="J16" s="381"/>
      <c r="K16" s="381"/>
      <c r="L16" s="381"/>
      <c r="M16" s="381"/>
      <c r="N16" s="381"/>
    </row>
    <row r="17" spans="1:14" s="29" customFormat="1" ht="28.5" customHeight="1">
      <c r="A17" s="381"/>
      <c r="B17" s="381"/>
      <c r="C17" s="381"/>
      <c r="D17" s="381"/>
      <c r="E17" s="381"/>
      <c r="F17" s="381"/>
      <c r="G17" s="381"/>
      <c r="H17" s="381"/>
      <c r="I17" s="381"/>
      <c r="J17" s="381"/>
      <c r="K17" s="381"/>
      <c r="L17" s="381"/>
      <c r="M17" s="381"/>
      <c r="N17" s="381"/>
    </row>
    <row r="18" spans="1:14" s="29" customFormat="1" ht="28.5" customHeight="1">
      <c r="A18" s="381"/>
      <c r="B18" s="381"/>
      <c r="C18" s="381"/>
      <c r="D18" s="381"/>
      <c r="E18" s="381"/>
      <c r="F18" s="381"/>
      <c r="G18" s="381"/>
      <c r="H18" s="381"/>
      <c r="I18" s="381"/>
      <c r="J18" s="381"/>
      <c r="K18" s="381"/>
      <c r="L18" s="381"/>
      <c r="M18" s="381"/>
      <c r="N18" s="381"/>
    </row>
    <row r="19" spans="1:14" s="29" customFormat="1" ht="28.5" customHeight="1"/>
    <row r="20" spans="1:14" s="29" customFormat="1" ht="23.25" customHeight="1"/>
    <row r="21" spans="1:14" s="29" customFormat="1"/>
    <row r="22" spans="1:14" s="29" customFormat="1"/>
  </sheetData>
  <mergeCells count="12">
    <mergeCell ref="A2:N2"/>
    <mergeCell ref="A1:N1"/>
    <mergeCell ref="H5:J5"/>
    <mergeCell ref="A4:A7"/>
    <mergeCell ref="B4:D4"/>
    <mergeCell ref="E4:G4"/>
    <mergeCell ref="H4:J4"/>
    <mergeCell ref="K4:M4"/>
    <mergeCell ref="N4:N7"/>
    <mergeCell ref="B5:D5"/>
    <mergeCell ref="E5:G5"/>
    <mergeCell ref="K5:M5"/>
  </mergeCells>
  <printOptions horizontalCentered="1"/>
  <pageMargins left="0.5" right="0.5" top="1.5" bottom="0.75" header="1" footer="1"/>
  <pageSetup paperSize="9" scale="80" firstPageNumber="161" orientation="landscape" useFirstPageNumber="1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>
    <tabColor rgb="FF00B0F0"/>
  </sheetPr>
  <dimension ref="A1:N24"/>
  <sheetViews>
    <sheetView rightToLeft="1" view="pageBreakPreview" zoomScale="90" zoomScaleNormal="75" zoomScaleSheetLayoutView="90" workbookViewId="0">
      <selection activeCell="P6" sqref="P6"/>
    </sheetView>
  </sheetViews>
  <sheetFormatPr defaultRowHeight="12.75"/>
  <cols>
    <col min="1" max="1" width="22.85546875" style="33" customWidth="1"/>
    <col min="2" max="12" width="9" style="33" customWidth="1"/>
    <col min="13" max="13" width="10.140625" style="33" customWidth="1"/>
    <col min="14" max="14" width="38" style="33" customWidth="1"/>
    <col min="15" max="16384" width="9.140625" style="33"/>
  </cols>
  <sheetData>
    <row r="1" spans="1:14" s="34" customFormat="1" ht="30" customHeight="1">
      <c r="A1" s="596" t="s">
        <v>544</v>
      </c>
      <c r="B1" s="596"/>
      <c r="C1" s="596"/>
      <c r="D1" s="596"/>
      <c r="E1" s="596"/>
      <c r="F1" s="596"/>
      <c r="G1" s="596"/>
      <c r="H1" s="596"/>
      <c r="I1" s="596"/>
      <c r="J1" s="596"/>
      <c r="K1" s="596"/>
      <c r="L1" s="596"/>
      <c r="M1" s="596"/>
      <c r="N1" s="596"/>
    </row>
    <row r="2" spans="1:14" s="34" customFormat="1" ht="38.25" customHeight="1">
      <c r="A2" s="595" t="s">
        <v>545</v>
      </c>
      <c r="B2" s="595"/>
      <c r="C2" s="595"/>
      <c r="D2" s="595"/>
      <c r="E2" s="595"/>
      <c r="F2" s="595"/>
      <c r="G2" s="595"/>
      <c r="H2" s="595"/>
      <c r="I2" s="595"/>
      <c r="J2" s="595"/>
      <c r="K2" s="595"/>
      <c r="L2" s="595"/>
      <c r="M2" s="595"/>
      <c r="N2" s="595"/>
    </row>
    <row r="3" spans="1:14" s="471" customFormat="1" ht="20.100000000000001" customHeight="1" thickBot="1">
      <c r="A3" s="470" t="s">
        <v>483</v>
      </c>
      <c r="B3" s="469"/>
      <c r="C3" s="469"/>
      <c r="D3" s="469"/>
      <c r="E3" s="469"/>
      <c r="F3" s="469"/>
      <c r="G3" s="469"/>
      <c r="H3" s="469"/>
      <c r="I3" s="469"/>
      <c r="J3" s="469"/>
      <c r="K3" s="469"/>
      <c r="L3" s="469"/>
      <c r="M3" s="469"/>
      <c r="N3" s="469" t="s">
        <v>484</v>
      </c>
    </row>
    <row r="4" spans="1:14" s="165" customFormat="1" ht="21" customHeight="1" thickTop="1">
      <c r="A4" s="576" t="s">
        <v>10</v>
      </c>
      <c r="B4" s="576" t="s">
        <v>282</v>
      </c>
      <c r="C4" s="576"/>
      <c r="D4" s="576"/>
      <c r="E4" s="576" t="s">
        <v>283</v>
      </c>
      <c r="F4" s="576"/>
      <c r="G4" s="576"/>
      <c r="H4" s="576" t="s">
        <v>284</v>
      </c>
      <c r="I4" s="576"/>
      <c r="J4" s="576"/>
      <c r="K4" s="576" t="s">
        <v>285</v>
      </c>
      <c r="L4" s="576"/>
      <c r="M4" s="576"/>
      <c r="N4" s="576" t="s">
        <v>146</v>
      </c>
    </row>
    <row r="5" spans="1:14" s="165" customFormat="1" ht="21" customHeight="1">
      <c r="A5" s="574"/>
      <c r="B5" s="574" t="s">
        <v>217</v>
      </c>
      <c r="C5" s="574"/>
      <c r="D5" s="574"/>
      <c r="E5" s="574" t="s">
        <v>286</v>
      </c>
      <c r="F5" s="574"/>
      <c r="G5" s="574"/>
      <c r="H5" s="574" t="s">
        <v>218</v>
      </c>
      <c r="I5" s="574"/>
      <c r="J5" s="574"/>
      <c r="K5" s="574" t="s">
        <v>287</v>
      </c>
      <c r="L5" s="574"/>
      <c r="M5" s="574"/>
      <c r="N5" s="574"/>
    </row>
    <row r="6" spans="1:14" s="165" customFormat="1" ht="21" customHeight="1">
      <c r="A6" s="574"/>
      <c r="B6" s="329" t="s">
        <v>221</v>
      </c>
      <c r="C6" s="329" t="s">
        <v>222</v>
      </c>
      <c r="D6" s="329" t="s">
        <v>223</v>
      </c>
      <c r="E6" s="329" t="s">
        <v>221</v>
      </c>
      <c r="F6" s="329" t="s">
        <v>222</v>
      </c>
      <c r="G6" s="329" t="s">
        <v>223</v>
      </c>
      <c r="H6" s="329" t="s">
        <v>221</v>
      </c>
      <c r="I6" s="329" t="s">
        <v>222</v>
      </c>
      <c r="J6" s="329" t="s">
        <v>223</v>
      </c>
      <c r="K6" s="329" t="s">
        <v>221</v>
      </c>
      <c r="L6" s="329" t="s">
        <v>222</v>
      </c>
      <c r="M6" s="329" t="s">
        <v>223</v>
      </c>
      <c r="N6" s="574"/>
    </row>
    <row r="7" spans="1:14" s="165" customFormat="1" ht="21" customHeight="1" thickBot="1">
      <c r="A7" s="577"/>
      <c r="B7" s="302" t="s">
        <v>275</v>
      </c>
      <c r="C7" s="302" t="s">
        <v>225</v>
      </c>
      <c r="D7" s="302" t="s">
        <v>226</v>
      </c>
      <c r="E7" s="302" t="s">
        <v>275</v>
      </c>
      <c r="F7" s="302" t="s">
        <v>225</v>
      </c>
      <c r="G7" s="302" t="s">
        <v>226</v>
      </c>
      <c r="H7" s="302" t="s">
        <v>275</v>
      </c>
      <c r="I7" s="302" t="s">
        <v>225</v>
      </c>
      <c r="J7" s="302" t="s">
        <v>226</v>
      </c>
      <c r="K7" s="302" t="s">
        <v>275</v>
      </c>
      <c r="L7" s="302" t="s">
        <v>225</v>
      </c>
      <c r="M7" s="302" t="s">
        <v>226</v>
      </c>
      <c r="N7" s="577"/>
    </row>
    <row r="8" spans="1:14" s="165" customFormat="1" ht="21" customHeight="1">
      <c r="A8" s="197" t="s">
        <v>5</v>
      </c>
      <c r="B8" s="385">
        <v>0</v>
      </c>
      <c r="C8" s="385">
        <v>0</v>
      </c>
      <c r="D8" s="385">
        <v>0</v>
      </c>
      <c r="E8" s="385">
        <v>1</v>
      </c>
      <c r="F8" s="385">
        <v>7</v>
      </c>
      <c r="G8" s="385">
        <v>8</v>
      </c>
      <c r="H8" s="385">
        <v>0</v>
      </c>
      <c r="I8" s="385">
        <v>0</v>
      </c>
      <c r="J8" s="385">
        <v>0</v>
      </c>
      <c r="K8" s="385">
        <f>SUM(B8,E8,H8)</f>
        <v>1</v>
      </c>
      <c r="L8" s="385">
        <f t="shared" ref="L8:M8" si="0">SUM(C8,F8,I8)</f>
        <v>7</v>
      </c>
      <c r="M8" s="385">
        <f t="shared" si="0"/>
        <v>8</v>
      </c>
      <c r="N8" s="121" t="s">
        <v>179</v>
      </c>
    </row>
    <row r="9" spans="1:14" ht="20.100000000000001" customHeight="1">
      <c r="A9" s="382" t="s">
        <v>6</v>
      </c>
      <c r="B9" s="328">
        <v>0</v>
      </c>
      <c r="C9" s="328">
        <v>0</v>
      </c>
      <c r="D9" s="328">
        <v>0</v>
      </c>
      <c r="E9" s="328">
        <v>18</v>
      </c>
      <c r="F9" s="328">
        <v>13</v>
      </c>
      <c r="G9" s="328">
        <v>31</v>
      </c>
      <c r="H9" s="328">
        <v>0</v>
      </c>
      <c r="I9" s="328">
        <v>0</v>
      </c>
      <c r="J9" s="328">
        <v>0</v>
      </c>
      <c r="K9" s="386">
        <f t="shared" ref="K9:K16" si="1">SUM(B9,E9,H9)</f>
        <v>18</v>
      </c>
      <c r="L9" s="386">
        <f t="shared" ref="L9:L16" si="2">SUM(C9,F9,I9)</f>
        <v>13</v>
      </c>
      <c r="M9" s="386">
        <f t="shared" ref="M9:M16" si="3">SUM(D9,G9,J9)</f>
        <v>31</v>
      </c>
      <c r="N9" s="383" t="s">
        <v>150</v>
      </c>
    </row>
    <row r="10" spans="1:14" ht="20.100000000000001" customHeight="1">
      <c r="A10" s="382" t="s">
        <v>7</v>
      </c>
      <c r="B10" s="328">
        <v>0</v>
      </c>
      <c r="C10" s="328">
        <v>0</v>
      </c>
      <c r="D10" s="328">
        <v>0</v>
      </c>
      <c r="E10" s="328">
        <v>10</v>
      </c>
      <c r="F10" s="328">
        <v>9</v>
      </c>
      <c r="G10" s="328">
        <v>19</v>
      </c>
      <c r="H10" s="328">
        <v>0</v>
      </c>
      <c r="I10" s="328">
        <v>0</v>
      </c>
      <c r="J10" s="328">
        <v>0</v>
      </c>
      <c r="K10" s="386">
        <f t="shared" si="1"/>
        <v>10</v>
      </c>
      <c r="L10" s="386">
        <f t="shared" si="2"/>
        <v>9</v>
      </c>
      <c r="M10" s="386">
        <f t="shared" si="3"/>
        <v>19</v>
      </c>
      <c r="N10" s="128" t="s">
        <v>102</v>
      </c>
    </row>
    <row r="11" spans="1:14" ht="20.100000000000001" customHeight="1">
      <c r="A11" s="382" t="s">
        <v>19</v>
      </c>
      <c r="B11" s="328">
        <v>0</v>
      </c>
      <c r="C11" s="328">
        <v>0</v>
      </c>
      <c r="D11" s="328">
        <v>0</v>
      </c>
      <c r="E11" s="328">
        <v>12</v>
      </c>
      <c r="F11" s="328">
        <v>5</v>
      </c>
      <c r="G11" s="328">
        <v>17</v>
      </c>
      <c r="H11" s="328">
        <v>0</v>
      </c>
      <c r="I11" s="328">
        <v>2</v>
      </c>
      <c r="J11" s="328">
        <v>2</v>
      </c>
      <c r="K11" s="386">
        <f t="shared" si="1"/>
        <v>12</v>
      </c>
      <c r="L11" s="386">
        <f t="shared" si="2"/>
        <v>7</v>
      </c>
      <c r="M11" s="386">
        <f t="shared" si="3"/>
        <v>19</v>
      </c>
      <c r="N11" s="383" t="s">
        <v>180</v>
      </c>
    </row>
    <row r="12" spans="1:14" ht="20.100000000000001" customHeight="1">
      <c r="A12" s="382" t="s">
        <v>76</v>
      </c>
      <c r="B12" s="328">
        <v>0</v>
      </c>
      <c r="C12" s="328">
        <v>0</v>
      </c>
      <c r="D12" s="328">
        <v>0</v>
      </c>
      <c r="E12" s="328">
        <v>37</v>
      </c>
      <c r="F12" s="328">
        <v>37</v>
      </c>
      <c r="G12" s="328">
        <v>74</v>
      </c>
      <c r="H12" s="328">
        <v>19</v>
      </c>
      <c r="I12" s="328">
        <v>10</v>
      </c>
      <c r="J12" s="328">
        <v>29</v>
      </c>
      <c r="K12" s="386">
        <f t="shared" si="1"/>
        <v>56</v>
      </c>
      <c r="L12" s="386">
        <f t="shared" si="2"/>
        <v>47</v>
      </c>
      <c r="M12" s="386">
        <f t="shared" si="3"/>
        <v>103</v>
      </c>
      <c r="N12" s="383" t="s">
        <v>104</v>
      </c>
    </row>
    <row r="13" spans="1:14" s="35" customFormat="1" ht="20.100000000000001" customHeight="1">
      <c r="A13" s="382" t="s">
        <v>75</v>
      </c>
      <c r="B13" s="328">
        <v>0</v>
      </c>
      <c r="C13" s="328">
        <v>0</v>
      </c>
      <c r="D13" s="328">
        <v>0</v>
      </c>
      <c r="E13" s="328">
        <v>1</v>
      </c>
      <c r="F13" s="328">
        <v>8</v>
      </c>
      <c r="G13" s="328">
        <v>9</v>
      </c>
      <c r="H13" s="328">
        <v>11</v>
      </c>
      <c r="I13" s="328">
        <v>4</v>
      </c>
      <c r="J13" s="328">
        <v>15</v>
      </c>
      <c r="K13" s="386">
        <f t="shared" si="1"/>
        <v>12</v>
      </c>
      <c r="L13" s="386">
        <f t="shared" si="2"/>
        <v>12</v>
      </c>
      <c r="M13" s="386">
        <f t="shared" si="3"/>
        <v>24</v>
      </c>
      <c r="N13" s="383" t="s">
        <v>504</v>
      </c>
    </row>
    <row r="14" spans="1:14" ht="23.25" customHeight="1">
      <c r="A14" s="382" t="s">
        <v>21</v>
      </c>
      <c r="B14" s="328">
        <v>0</v>
      </c>
      <c r="C14" s="328">
        <v>0</v>
      </c>
      <c r="D14" s="328">
        <v>0</v>
      </c>
      <c r="E14" s="328">
        <v>8</v>
      </c>
      <c r="F14" s="328">
        <v>5</v>
      </c>
      <c r="G14" s="328">
        <v>13</v>
      </c>
      <c r="H14" s="328">
        <v>7</v>
      </c>
      <c r="I14" s="328">
        <v>2</v>
      </c>
      <c r="J14" s="328">
        <v>9</v>
      </c>
      <c r="K14" s="386">
        <f t="shared" si="1"/>
        <v>15</v>
      </c>
      <c r="L14" s="386">
        <f t="shared" si="2"/>
        <v>7</v>
      </c>
      <c r="M14" s="386">
        <f t="shared" si="3"/>
        <v>22</v>
      </c>
      <c r="N14" s="383" t="s">
        <v>158</v>
      </c>
    </row>
    <row r="15" spans="1:14" ht="23.25" customHeight="1">
      <c r="A15" s="384" t="s">
        <v>228</v>
      </c>
      <c r="B15" s="328">
        <v>0</v>
      </c>
      <c r="C15" s="328">
        <v>0</v>
      </c>
      <c r="D15" s="328">
        <v>0</v>
      </c>
      <c r="E15" s="328">
        <v>23</v>
      </c>
      <c r="F15" s="328">
        <v>5</v>
      </c>
      <c r="G15" s="328">
        <v>28</v>
      </c>
      <c r="H15" s="328">
        <v>0</v>
      </c>
      <c r="I15" s="328">
        <v>0</v>
      </c>
      <c r="J15" s="328">
        <v>0</v>
      </c>
      <c r="K15" s="386">
        <f t="shared" si="1"/>
        <v>23</v>
      </c>
      <c r="L15" s="386">
        <f t="shared" si="2"/>
        <v>5</v>
      </c>
      <c r="M15" s="386">
        <f t="shared" si="3"/>
        <v>28</v>
      </c>
      <c r="N15" s="383" t="s">
        <v>202</v>
      </c>
    </row>
    <row r="16" spans="1:14" ht="23.25" customHeight="1" thickBot="1">
      <c r="A16" s="384" t="s">
        <v>26</v>
      </c>
      <c r="B16" s="331">
        <v>0</v>
      </c>
      <c r="C16" s="331">
        <v>0</v>
      </c>
      <c r="D16" s="331">
        <v>0</v>
      </c>
      <c r="E16" s="331">
        <v>9</v>
      </c>
      <c r="F16" s="331">
        <v>13</v>
      </c>
      <c r="G16" s="331">
        <v>22</v>
      </c>
      <c r="H16" s="331">
        <v>0</v>
      </c>
      <c r="I16" s="331">
        <v>0</v>
      </c>
      <c r="J16" s="331">
        <v>0</v>
      </c>
      <c r="K16" s="385">
        <f t="shared" si="1"/>
        <v>9</v>
      </c>
      <c r="L16" s="385">
        <f t="shared" si="2"/>
        <v>13</v>
      </c>
      <c r="M16" s="385">
        <f t="shared" si="3"/>
        <v>22</v>
      </c>
      <c r="N16" s="116" t="s">
        <v>205</v>
      </c>
    </row>
    <row r="17" spans="1:14" ht="23.25" customHeight="1" thickBot="1">
      <c r="A17" s="374" t="s">
        <v>289</v>
      </c>
      <c r="B17" s="330">
        <f>SUM(B8:B16)</f>
        <v>0</v>
      </c>
      <c r="C17" s="330">
        <f t="shared" ref="C17:M17" si="4">SUM(C8:C16)</f>
        <v>0</v>
      </c>
      <c r="D17" s="330">
        <f t="shared" si="4"/>
        <v>0</v>
      </c>
      <c r="E17" s="330">
        <f t="shared" si="4"/>
        <v>119</v>
      </c>
      <c r="F17" s="330">
        <f t="shared" si="4"/>
        <v>102</v>
      </c>
      <c r="G17" s="330">
        <f t="shared" si="4"/>
        <v>221</v>
      </c>
      <c r="H17" s="330">
        <f t="shared" si="4"/>
        <v>37</v>
      </c>
      <c r="I17" s="330">
        <f t="shared" si="4"/>
        <v>18</v>
      </c>
      <c r="J17" s="330">
        <f t="shared" si="4"/>
        <v>55</v>
      </c>
      <c r="K17" s="330">
        <f t="shared" si="4"/>
        <v>156</v>
      </c>
      <c r="L17" s="330">
        <f t="shared" si="4"/>
        <v>120</v>
      </c>
      <c r="M17" s="330">
        <f t="shared" si="4"/>
        <v>276</v>
      </c>
      <c r="N17" s="209" t="s">
        <v>334</v>
      </c>
    </row>
    <row r="18" spans="1:14" ht="23.25" customHeight="1" thickTop="1">
      <c r="G18" s="37"/>
      <c r="H18" s="37"/>
      <c r="I18" s="37"/>
      <c r="J18" s="31"/>
      <c r="K18" s="31"/>
      <c r="L18" s="31"/>
    </row>
    <row r="19" spans="1:14" ht="23.25" customHeight="1">
      <c r="G19" s="36"/>
      <c r="H19" s="36"/>
      <c r="I19" s="36"/>
      <c r="J19" s="36"/>
      <c r="K19" s="36"/>
      <c r="L19" s="36"/>
    </row>
    <row r="20" spans="1:14" ht="23.25" customHeight="1"/>
    <row r="21" spans="1:14" ht="23.25" customHeight="1"/>
    <row r="22" spans="1:14" ht="23.25" customHeight="1"/>
    <row r="23" spans="1:14" ht="23.25" customHeight="1"/>
    <row r="24" spans="1:14" ht="23.25" customHeight="1"/>
  </sheetData>
  <mergeCells count="12">
    <mergeCell ref="H5:J5"/>
    <mergeCell ref="K5:M5"/>
    <mergeCell ref="A1:N1"/>
    <mergeCell ref="A2:N2"/>
    <mergeCell ref="A4:A7"/>
    <mergeCell ref="B4:D4"/>
    <mergeCell ref="E4:G4"/>
    <mergeCell ref="H4:J4"/>
    <mergeCell ref="K4:M4"/>
    <mergeCell ref="N4:N7"/>
    <mergeCell ref="B5:D5"/>
    <mergeCell ref="E5:G5"/>
  </mergeCells>
  <printOptions horizontalCentered="1"/>
  <pageMargins left="0.5" right="0.5" top="1.5" bottom="0.75" header="1" footer="1"/>
  <pageSetup paperSize="9" scale="80" firstPageNumber="161" orientation="landscape" useFirstPageNumber="1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>
    <tabColor theme="9" tint="0.39997558519241921"/>
  </sheetPr>
  <dimension ref="A1:N18"/>
  <sheetViews>
    <sheetView rightToLeft="1" view="pageBreakPreview" zoomScale="90" zoomScaleNormal="75" zoomScaleSheetLayoutView="90" workbookViewId="0">
      <selection activeCell="P6" sqref="P6"/>
    </sheetView>
  </sheetViews>
  <sheetFormatPr defaultRowHeight="12.75"/>
  <cols>
    <col min="1" max="1" width="22.42578125" customWidth="1"/>
    <col min="2" max="2" width="6.85546875" customWidth="1"/>
    <col min="3" max="3" width="6.7109375" customWidth="1"/>
    <col min="4" max="4" width="7.140625" customWidth="1"/>
    <col min="5" max="13" width="8.42578125" customWidth="1"/>
    <col min="14" max="14" width="45.140625" customWidth="1"/>
  </cols>
  <sheetData>
    <row r="1" spans="1:14" ht="24" customHeight="1">
      <c r="A1" s="594" t="s">
        <v>546</v>
      </c>
      <c r="B1" s="594"/>
      <c r="C1" s="594"/>
      <c r="D1" s="594"/>
      <c r="E1" s="594"/>
      <c r="F1" s="594"/>
      <c r="G1" s="594"/>
      <c r="H1" s="594"/>
      <c r="I1" s="594"/>
      <c r="J1" s="594"/>
      <c r="K1" s="594"/>
      <c r="L1" s="594"/>
      <c r="M1" s="594"/>
      <c r="N1" s="594"/>
    </row>
    <row r="2" spans="1:14" ht="40.5" customHeight="1">
      <c r="A2" s="595" t="s">
        <v>547</v>
      </c>
      <c r="B2" s="595"/>
      <c r="C2" s="595"/>
      <c r="D2" s="595"/>
      <c r="E2" s="595"/>
      <c r="F2" s="595"/>
      <c r="G2" s="595"/>
      <c r="H2" s="595"/>
      <c r="I2" s="595"/>
      <c r="J2" s="595"/>
      <c r="K2" s="595"/>
      <c r="L2" s="595"/>
      <c r="M2" s="595"/>
      <c r="N2" s="595"/>
    </row>
    <row r="3" spans="1:14" ht="22.5" customHeight="1" thickBot="1">
      <c r="A3" s="472" t="s">
        <v>485</v>
      </c>
      <c r="B3" s="473"/>
      <c r="C3" s="473"/>
      <c r="D3" s="473"/>
      <c r="E3" s="473"/>
      <c r="F3" s="473"/>
      <c r="G3" s="473"/>
      <c r="H3" s="473"/>
      <c r="I3" s="473"/>
      <c r="J3" s="473"/>
      <c r="K3" s="473"/>
      <c r="L3" s="473"/>
      <c r="M3" s="473"/>
      <c r="N3" s="480" t="s">
        <v>572</v>
      </c>
    </row>
    <row r="4" spans="1:14" s="50" customFormat="1" ht="21" customHeight="1" thickTop="1">
      <c r="A4" s="550" t="s">
        <v>10</v>
      </c>
      <c r="B4" s="550" t="s">
        <v>3</v>
      </c>
      <c r="C4" s="550"/>
      <c r="D4" s="550"/>
      <c r="E4" s="550" t="s">
        <v>4</v>
      </c>
      <c r="F4" s="550"/>
      <c r="G4" s="550"/>
      <c r="H4" s="550" t="s">
        <v>216</v>
      </c>
      <c r="I4" s="550"/>
      <c r="J4" s="550"/>
      <c r="K4" s="550" t="s">
        <v>215</v>
      </c>
      <c r="L4" s="550"/>
      <c r="M4" s="550"/>
      <c r="N4" s="550" t="s">
        <v>353</v>
      </c>
    </row>
    <row r="5" spans="1:14" s="50" customFormat="1" ht="21" customHeight="1">
      <c r="A5" s="551"/>
      <c r="B5" s="551" t="s">
        <v>217</v>
      </c>
      <c r="C5" s="551"/>
      <c r="D5" s="551"/>
      <c r="E5" s="551" t="s">
        <v>96</v>
      </c>
      <c r="F5" s="551"/>
      <c r="G5" s="551"/>
      <c r="H5" s="551" t="s">
        <v>218</v>
      </c>
      <c r="I5" s="551"/>
      <c r="J5" s="551"/>
      <c r="K5" s="551" t="s">
        <v>126</v>
      </c>
      <c r="L5" s="551"/>
      <c r="M5" s="551"/>
      <c r="N5" s="551"/>
    </row>
    <row r="6" spans="1:14" s="50" customFormat="1" ht="21" customHeight="1">
      <c r="A6" s="551"/>
      <c r="B6" s="206" t="s">
        <v>221</v>
      </c>
      <c r="C6" s="206" t="s">
        <v>222</v>
      </c>
      <c r="D6" s="206" t="s">
        <v>223</v>
      </c>
      <c r="E6" s="206" t="s">
        <v>221</v>
      </c>
      <c r="F6" s="206" t="s">
        <v>222</v>
      </c>
      <c r="G6" s="206" t="s">
        <v>223</v>
      </c>
      <c r="H6" s="206" t="s">
        <v>221</v>
      </c>
      <c r="I6" s="206" t="s">
        <v>222</v>
      </c>
      <c r="J6" s="206" t="s">
        <v>223</v>
      </c>
      <c r="K6" s="206" t="s">
        <v>221</v>
      </c>
      <c r="L6" s="206" t="s">
        <v>222</v>
      </c>
      <c r="M6" s="206" t="s">
        <v>223</v>
      </c>
      <c r="N6" s="551"/>
    </row>
    <row r="7" spans="1:14" s="50" customFormat="1" ht="21" customHeight="1" thickBot="1">
      <c r="A7" s="558"/>
      <c r="B7" s="206" t="s">
        <v>224</v>
      </c>
      <c r="C7" s="206" t="s">
        <v>225</v>
      </c>
      <c r="D7" s="206" t="s">
        <v>226</v>
      </c>
      <c r="E7" s="206" t="s">
        <v>224</v>
      </c>
      <c r="F7" s="206" t="s">
        <v>225</v>
      </c>
      <c r="G7" s="206" t="s">
        <v>226</v>
      </c>
      <c r="H7" s="206" t="s">
        <v>224</v>
      </c>
      <c r="I7" s="206" t="s">
        <v>225</v>
      </c>
      <c r="J7" s="206" t="s">
        <v>226</v>
      </c>
      <c r="K7" s="206" t="s">
        <v>224</v>
      </c>
      <c r="L7" s="206" t="s">
        <v>225</v>
      </c>
      <c r="M7" s="206" t="s">
        <v>226</v>
      </c>
      <c r="N7" s="558"/>
    </row>
    <row r="8" spans="1:14" s="50" customFormat="1" ht="26.25" customHeight="1">
      <c r="A8" s="361" t="s">
        <v>5</v>
      </c>
      <c r="B8" s="481">
        <v>2</v>
      </c>
      <c r="C8" s="481">
        <v>3</v>
      </c>
      <c r="D8" s="481">
        <v>5</v>
      </c>
      <c r="E8" s="481">
        <v>0</v>
      </c>
      <c r="F8" s="481">
        <v>0</v>
      </c>
      <c r="G8" s="481">
        <v>0</v>
      </c>
      <c r="H8" s="481">
        <v>0</v>
      </c>
      <c r="I8" s="481">
        <v>0</v>
      </c>
      <c r="J8" s="481">
        <v>0</v>
      </c>
      <c r="K8" s="482">
        <f t="shared" ref="K8:L8" si="0">SUM(B8,E8,H8)</f>
        <v>2</v>
      </c>
      <c r="L8" s="482">
        <f t="shared" si="0"/>
        <v>3</v>
      </c>
      <c r="M8" s="482">
        <f>SUM(K8:L8)</f>
        <v>5</v>
      </c>
      <c r="N8" s="420" t="s">
        <v>111</v>
      </c>
    </row>
    <row r="9" spans="1:14" s="50" customFormat="1" ht="26.25" customHeight="1">
      <c r="A9" s="361" t="s">
        <v>6</v>
      </c>
      <c r="B9" s="483">
        <v>0</v>
      </c>
      <c r="C9" s="483">
        <v>0</v>
      </c>
      <c r="D9" s="483">
        <v>0</v>
      </c>
      <c r="E9" s="483">
        <v>3</v>
      </c>
      <c r="F9" s="483">
        <v>4</v>
      </c>
      <c r="G9" s="483">
        <v>7</v>
      </c>
      <c r="H9" s="483">
        <v>0</v>
      </c>
      <c r="I9" s="483">
        <v>0</v>
      </c>
      <c r="J9" s="483">
        <v>0</v>
      </c>
      <c r="K9" s="54">
        <f t="shared" ref="K9:K16" si="1">SUM(B9,E9,H9)</f>
        <v>3</v>
      </c>
      <c r="L9" s="54">
        <f t="shared" ref="L9:L16" si="2">SUM(C9,F9,I9)</f>
        <v>4</v>
      </c>
      <c r="M9" s="54">
        <f t="shared" ref="M9:M16" si="3">SUM(K9:L9)</f>
        <v>7</v>
      </c>
      <c r="N9" s="383" t="s">
        <v>150</v>
      </c>
    </row>
    <row r="10" spans="1:14" ht="26.25" customHeight="1">
      <c r="A10" s="387" t="s">
        <v>7</v>
      </c>
      <c r="B10" s="361">
        <v>0</v>
      </c>
      <c r="C10" s="361">
        <v>0</v>
      </c>
      <c r="D10" s="361">
        <v>0</v>
      </c>
      <c r="E10" s="361">
        <v>17</v>
      </c>
      <c r="F10" s="361">
        <v>21</v>
      </c>
      <c r="G10" s="361">
        <v>38</v>
      </c>
      <c r="H10" s="361">
        <v>0</v>
      </c>
      <c r="I10" s="361">
        <v>2</v>
      </c>
      <c r="J10" s="361">
        <v>2</v>
      </c>
      <c r="K10" s="54">
        <f t="shared" si="1"/>
        <v>17</v>
      </c>
      <c r="L10" s="54">
        <f t="shared" si="2"/>
        <v>23</v>
      </c>
      <c r="M10" s="54">
        <f t="shared" si="3"/>
        <v>40</v>
      </c>
      <c r="N10" s="391" t="s">
        <v>105</v>
      </c>
    </row>
    <row r="11" spans="1:14" s="252" customFormat="1" ht="26.25" customHeight="1">
      <c r="A11" s="387" t="s">
        <v>368</v>
      </c>
      <c r="B11" s="361">
        <v>0</v>
      </c>
      <c r="C11" s="361">
        <v>0</v>
      </c>
      <c r="D11" s="361">
        <v>0</v>
      </c>
      <c r="E11" s="361">
        <v>1</v>
      </c>
      <c r="F11" s="361">
        <v>0</v>
      </c>
      <c r="G11" s="361">
        <v>1</v>
      </c>
      <c r="H11" s="361">
        <v>0</v>
      </c>
      <c r="I11" s="361">
        <v>0</v>
      </c>
      <c r="J11" s="361">
        <v>0</v>
      </c>
      <c r="K11" s="54">
        <f t="shared" si="1"/>
        <v>1</v>
      </c>
      <c r="L11" s="54">
        <f t="shared" si="2"/>
        <v>0</v>
      </c>
      <c r="M11" s="54">
        <f t="shared" si="3"/>
        <v>1</v>
      </c>
      <c r="N11" s="484" t="s">
        <v>204</v>
      </c>
    </row>
    <row r="12" spans="1:14" ht="26.25" customHeight="1">
      <c r="A12" s="388" t="s">
        <v>75</v>
      </c>
      <c r="B12" s="382">
        <v>0</v>
      </c>
      <c r="C12" s="382">
        <v>0</v>
      </c>
      <c r="D12" s="382">
        <v>0</v>
      </c>
      <c r="E12" s="382">
        <v>3</v>
      </c>
      <c r="F12" s="382">
        <v>10</v>
      </c>
      <c r="G12" s="382">
        <v>13</v>
      </c>
      <c r="H12" s="382">
        <v>2</v>
      </c>
      <c r="I12" s="382">
        <v>1</v>
      </c>
      <c r="J12" s="382">
        <v>3</v>
      </c>
      <c r="K12" s="54">
        <f t="shared" si="1"/>
        <v>5</v>
      </c>
      <c r="L12" s="54">
        <f t="shared" si="2"/>
        <v>11</v>
      </c>
      <c r="M12" s="54">
        <f t="shared" si="3"/>
        <v>16</v>
      </c>
      <c r="N12" s="333" t="s">
        <v>107</v>
      </c>
    </row>
    <row r="13" spans="1:14" ht="26.25" customHeight="1">
      <c r="A13" s="388" t="s">
        <v>76</v>
      </c>
      <c r="B13" s="382">
        <v>0</v>
      </c>
      <c r="C13" s="382">
        <v>0</v>
      </c>
      <c r="D13" s="382">
        <v>0</v>
      </c>
      <c r="E13" s="382">
        <v>4</v>
      </c>
      <c r="F13" s="382">
        <v>14</v>
      </c>
      <c r="G13" s="382">
        <v>18</v>
      </c>
      <c r="H13" s="382">
        <v>0</v>
      </c>
      <c r="I13" s="382">
        <v>0</v>
      </c>
      <c r="J13" s="382">
        <v>0</v>
      </c>
      <c r="K13" s="54">
        <f t="shared" si="1"/>
        <v>4</v>
      </c>
      <c r="L13" s="54">
        <f t="shared" si="2"/>
        <v>14</v>
      </c>
      <c r="M13" s="54">
        <f t="shared" si="3"/>
        <v>18</v>
      </c>
      <c r="N13" s="333" t="s">
        <v>106</v>
      </c>
    </row>
    <row r="14" spans="1:14" ht="26.25" customHeight="1">
      <c r="A14" s="388" t="s">
        <v>20</v>
      </c>
      <c r="B14" s="382">
        <v>0</v>
      </c>
      <c r="C14" s="382">
        <v>0</v>
      </c>
      <c r="D14" s="382">
        <v>0</v>
      </c>
      <c r="E14" s="382">
        <v>13</v>
      </c>
      <c r="F14" s="382">
        <v>9</v>
      </c>
      <c r="G14" s="382">
        <v>22</v>
      </c>
      <c r="H14" s="382">
        <v>0</v>
      </c>
      <c r="I14" s="382">
        <v>9</v>
      </c>
      <c r="J14" s="382">
        <v>9</v>
      </c>
      <c r="K14" s="54">
        <f t="shared" si="1"/>
        <v>13</v>
      </c>
      <c r="L14" s="54">
        <f t="shared" si="2"/>
        <v>18</v>
      </c>
      <c r="M14" s="54">
        <f t="shared" si="3"/>
        <v>31</v>
      </c>
      <c r="N14" s="333" t="s">
        <v>108</v>
      </c>
    </row>
    <row r="15" spans="1:14" s="119" customFormat="1" ht="26.25" customHeight="1">
      <c r="A15" s="388" t="s">
        <v>21</v>
      </c>
      <c r="B15" s="382">
        <v>0</v>
      </c>
      <c r="C15" s="382">
        <v>0</v>
      </c>
      <c r="D15" s="382">
        <v>0</v>
      </c>
      <c r="E15" s="382">
        <v>7</v>
      </c>
      <c r="F15" s="382">
        <v>4</v>
      </c>
      <c r="G15" s="382">
        <v>11</v>
      </c>
      <c r="H15" s="382">
        <v>0</v>
      </c>
      <c r="I15" s="382">
        <v>0</v>
      </c>
      <c r="J15" s="382">
        <v>0</v>
      </c>
      <c r="K15" s="54">
        <f t="shared" si="1"/>
        <v>7</v>
      </c>
      <c r="L15" s="54">
        <f t="shared" si="2"/>
        <v>4</v>
      </c>
      <c r="M15" s="54">
        <f t="shared" si="3"/>
        <v>11</v>
      </c>
      <c r="N15" s="333" t="s">
        <v>109</v>
      </c>
    </row>
    <row r="16" spans="1:14" s="119" customFormat="1" ht="38.25" customHeight="1" thickBot="1">
      <c r="A16" s="389" t="s">
        <v>228</v>
      </c>
      <c r="B16" s="384">
        <v>0</v>
      </c>
      <c r="C16" s="384">
        <v>0</v>
      </c>
      <c r="D16" s="384">
        <v>0</v>
      </c>
      <c r="E16" s="384">
        <v>12</v>
      </c>
      <c r="F16" s="384">
        <v>7</v>
      </c>
      <c r="G16" s="384">
        <v>19</v>
      </c>
      <c r="H16" s="384">
        <v>0</v>
      </c>
      <c r="I16" s="384">
        <v>0</v>
      </c>
      <c r="J16" s="384">
        <v>0</v>
      </c>
      <c r="K16" s="53">
        <f t="shared" si="1"/>
        <v>12</v>
      </c>
      <c r="L16" s="53">
        <f t="shared" si="2"/>
        <v>7</v>
      </c>
      <c r="M16" s="53">
        <f t="shared" si="3"/>
        <v>19</v>
      </c>
      <c r="N16" s="392" t="s">
        <v>300</v>
      </c>
    </row>
    <row r="17" spans="1:14" ht="26.25" customHeight="1" thickBot="1">
      <c r="A17" s="485" t="s">
        <v>9</v>
      </c>
      <c r="B17" s="135">
        <f>SUM(B8:B16)</f>
        <v>2</v>
      </c>
      <c r="C17" s="135">
        <f t="shared" ref="C17:M17" si="4">SUM(C8:C16)</f>
        <v>3</v>
      </c>
      <c r="D17" s="135">
        <f t="shared" si="4"/>
        <v>5</v>
      </c>
      <c r="E17" s="135">
        <f t="shared" si="4"/>
        <v>60</v>
      </c>
      <c r="F17" s="135">
        <f t="shared" si="4"/>
        <v>69</v>
      </c>
      <c r="G17" s="135">
        <f t="shared" si="4"/>
        <v>129</v>
      </c>
      <c r="H17" s="135">
        <f t="shared" si="4"/>
        <v>2</v>
      </c>
      <c r="I17" s="135">
        <f t="shared" si="4"/>
        <v>12</v>
      </c>
      <c r="J17" s="135">
        <f t="shared" si="4"/>
        <v>14</v>
      </c>
      <c r="K17" s="135">
        <f t="shared" si="4"/>
        <v>64</v>
      </c>
      <c r="L17" s="135">
        <f t="shared" si="4"/>
        <v>84</v>
      </c>
      <c r="M17" s="135">
        <f t="shared" si="4"/>
        <v>148</v>
      </c>
      <c r="N17" s="393" t="s">
        <v>334</v>
      </c>
    </row>
    <row r="18" spans="1:14" ht="13.5" thickTop="1">
      <c r="A18" s="394"/>
      <c r="B18" s="394"/>
      <c r="C18" s="394"/>
      <c r="D18" s="394"/>
      <c r="E18" s="394"/>
      <c r="F18" s="394"/>
      <c r="G18" s="394"/>
      <c r="H18" s="394"/>
      <c r="I18" s="394"/>
      <c r="J18" s="394"/>
      <c r="K18" s="394"/>
      <c r="L18" s="394"/>
      <c r="M18" s="394"/>
      <c r="N18" s="394"/>
    </row>
  </sheetData>
  <mergeCells count="12">
    <mergeCell ref="A2:N2"/>
    <mergeCell ref="A1:N1"/>
    <mergeCell ref="A4:A7"/>
    <mergeCell ref="N4:N7"/>
    <mergeCell ref="B4:D4"/>
    <mergeCell ref="E4:G4"/>
    <mergeCell ref="H4:J4"/>
    <mergeCell ref="K4:M4"/>
    <mergeCell ref="B5:D5"/>
    <mergeCell ref="E5:G5"/>
    <mergeCell ref="H5:J5"/>
    <mergeCell ref="K5:M5"/>
  </mergeCells>
  <printOptions horizontalCentered="1"/>
  <pageMargins left="0.5" right="0.5" top="1.5" bottom="0.75" header="1" footer="1"/>
  <pageSetup paperSize="9" scale="80" firstPageNumber="161" orientation="landscape" useFirstPageNumber="1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tabColor theme="9" tint="0.39997558519241921"/>
  </sheetPr>
  <dimension ref="A1:N10"/>
  <sheetViews>
    <sheetView rightToLeft="1" view="pageBreakPreview" zoomScale="90" zoomScaleNormal="75" zoomScaleSheetLayoutView="90" workbookViewId="0">
      <selection activeCell="P6" sqref="P6"/>
    </sheetView>
  </sheetViews>
  <sheetFormatPr defaultRowHeight="12.75"/>
  <cols>
    <col min="1" max="1" width="18" style="252" customWidth="1"/>
    <col min="2" max="13" width="8.42578125" style="252" customWidth="1"/>
    <col min="14" max="14" width="40.140625" style="252" customWidth="1"/>
    <col min="15" max="16384" width="9.140625" style="252"/>
  </cols>
  <sheetData>
    <row r="1" spans="1:14" ht="30.75" customHeight="1">
      <c r="A1" s="594" t="s">
        <v>548</v>
      </c>
      <c r="B1" s="594"/>
      <c r="C1" s="594"/>
      <c r="D1" s="594"/>
      <c r="E1" s="594"/>
      <c r="F1" s="594"/>
      <c r="G1" s="594"/>
      <c r="H1" s="594"/>
      <c r="I1" s="594"/>
      <c r="J1" s="594"/>
      <c r="K1" s="594"/>
      <c r="L1" s="594"/>
      <c r="M1" s="594"/>
      <c r="N1" s="594"/>
    </row>
    <row r="2" spans="1:14" ht="40.5" customHeight="1">
      <c r="A2" s="595" t="s">
        <v>549</v>
      </c>
      <c r="B2" s="595"/>
      <c r="C2" s="595"/>
      <c r="D2" s="595"/>
      <c r="E2" s="595"/>
      <c r="F2" s="595"/>
      <c r="G2" s="595"/>
      <c r="H2" s="595"/>
      <c r="I2" s="595"/>
      <c r="J2" s="595"/>
      <c r="K2" s="595"/>
      <c r="L2" s="595"/>
      <c r="M2" s="595"/>
      <c r="N2" s="595"/>
    </row>
    <row r="3" spans="1:14" ht="24.75" customHeight="1" thickBot="1">
      <c r="A3" s="472" t="s">
        <v>486</v>
      </c>
      <c r="B3" s="473"/>
      <c r="C3" s="473"/>
      <c r="D3" s="473"/>
      <c r="E3" s="473"/>
      <c r="F3" s="473"/>
      <c r="G3" s="473"/>
      <c r="H3" s="473"/>
      <c r="I3" s="473"/>
      <c r="J3" s="473"/>
      <c r="K3" s="473"/>
      <c r="L3" s="473"/>
      <c r="M3" s="473"/>
      <c r="N3" s="480" t="s">
        <v>571</v>
      </c>
    </row>
    <row r="4" spans="1:14" s="50" customFormat="1" ht="21" customHeight="1" thickTop="1">
      <c r="A4" s="550" t="s">
        <v>10</v>
      </c>
      <c r="B4" s="550" t="s">
        <v>3</v>
      </c>
      <c r="C4" s="550"/>
      <c r="D4" s="550"/>
      <c r="E4" s="550" t="s">
        <v>4</v>
      </c>
      <c r="F4" s="550"/>
      <c r="G4" s="550"/>
      <c r="H4" s="550" t="s">
        <v>216</v>
      </c>
      <c r="I4" s="550"/>
      <c r="J4" s="550"/>
      <c r="K4" s="550" t="s">
        <v>215</v>
      </c>
      <c r="L4" s="550"/>
      <c r="M4" s="550"/>
      <c r="N4" s="550" t="s">
        <v>353</v>
      </c>
    </row>
    <row r="5" spans="1:14" s="50" customFormat="1" ht="21" customHeight="1">
      <c r="A5" s="551"/>
      <c r="B5" s="551" t="s">
        <v>217</v>
      </c>
      <c r="C5" s="551"/>
      <c r="D5" s="551"/>
      <c r="E5" s="551" t="s">
        <v>96</v>
      </c>
      <c r="F5" s="551"/>
      <c r="G5" s="551"/>
      <c r="H5" s="551" t="s">
        <v>218</v>
      </c>
      <c r="I5" s="551"/>
      <c r="J5" s="551"/>
      <c r="K5" s="551" t="s">
        <v>126</v>
      </c>
      <c r="L5" s="551"/>
      <c r="M5" s="551"/>
      <c r="N5" s="551"/>
    </row>
    <row r="6" spans="1:14" s="50" customFormat="1" ht="21" customHeight="1">
      <c r="A6" s="551"/>
      <c r="B6" s="340" t="s">
        <v>221</v>
      </c>
      <c r="C6" s="340" t="s">
        <v>222</v>
      </c>
      <c r="D6" s="340" t="s">
        <v>223</v>
      </c>
      <c r="E6" s="340" t="s">
        <v>221</v>
      </c>
      <c r="F6" s="340" t="s">
        <v>222</v>
      </c>
      <c r="G6" s="340" t="s">
        <v>223</v>
      </c>
      <c r="H6" s="340" t="s">
        <v>221</v>
      </c>
      <c r="I6" s="340" t="s">
        <v>222</v>
      </c>
      <c r="J6" s="340" t="s">
        <v>223</v>
      </c>
      <c r="K6" s="340" t="s">
        <v>221</v>
      </c>
      <c r="L6" s="340" t="s">
        <v>222</v>
      </c>
      <c r="M6" s="340" t="s">
        <v>223</v>
      </c>
      <c r="N6" s="551"/>
    </row>
    <row r="7" spans="1:14" s="50" customFormat="1" ht="21" customHeight="1" thickBot="1">
      <c r="A7" s="558"/>
      <c r="B7" s="340" t="s">
        <v>224</v>
      </c>
      <c r="C7" s="340" t="s">
        <v>225</v>
      </c>
      <c r="D7" s="340" t="s">
        <v>226</v>
      </c>
      <c r="E7" s="340" t="s">
        <v>224</v>
      </c>
      <c r="F7" s="340" t="s">
        <v>225</v>
      </c>
      <c r="G7" s="340" t="s">
        <v>226</v>
      </c>
      <c r="H7" s="340" t="s">
        <v>224</v>
      </c>
      <c r="I7" s="340" t="s">
        <v>225</v>
      </c>
      <c r="J7" s="340" t="s">
        <v>226</v>
      </c>
      <c r="K7" s="340" t="s">
        <v>224</v>
      </c>
      <c r="L7" s="340" t="s">
        <v>225</v>
      </c>
      <c r="M7" s="340" t="s">
        <v>226</v>
      </c>
      <c r="N7" s="558"/>
    </row>
    <row r="8" spans="1:14" s="50" customFormat="1" ht="26.25" customHeight="1" thickBot="1">
      <c r="A8" s="361" t="s">
        <v>19</v>
      </c>
      <c r="B8" s="123">
        <v>0</v>
      </c>
      <c r="C8" s="123">
        <v>0</v>
      </c>
      <c r="D8" s="123">
        <v>0</v>
      </c>
      <c r="E8" s="123">
        <v>0</v>
      </c>
      <c r="F8" s="123">
        <v>1</v>
      </c>
      <c r="G8" s="123">
        <f>SUM(E8:F8)</f>
        <v>1</v>
      </c>
      <c r="H8" s="123">
        <v>0</v>
      </c>
      <c r="I8" s="123">
        <v>0</v>
      </c>
      <c r="J8" s="123">
        <v>0</v>
      </c>
      <c r="K8" s="185">
        <f t="shared" ref="K8:L8" si="0">SUM(B8,E8,H8)</f>
        <v>0</v>
      </c>
      <c r="L8" s="185">
        <f t="shared" si="0"/>
        <v>1</v>
      </c>
      <c r="M8" s="185">
        <f>SUM(K8:L8)</f>
        <v>1</v>
      </c>
      <c r="N8" s="383" t="s">
        <v>180</v>
      </c>
    </row>
    <row r="9" spans="1:14" ht="26.25" customHeight="1" thickBot="1">
      <c r="A9" s="390" t="s">
        <v>9</v>
      </c>
      <c r="B9" s="139">
        <f>SUM(B8)</f>
        <v>0</v>
      </c>
      <c r="C9" s="139">
        <f t="shared" ref="C9:J9" si="1">SUM(C8)</f>
        <v>0</v>
      </c>
      <c r="D9" s="139">
        <f t="shared" si="1"/>
        <v>0</v>
      </c>
      <c r="E9" s="139">
        <f t="shared" si="1"/>
        <v>0</v>
      </c>
      <c r="F9" s="139">
        <f t="shared" si="1"/>
        <v>1</v>
      </c>
      <c r="G9" s="139">
        <f t="shared" si="1"/>
        <v>1</v>
      </c>
      <c r="H9" s="139">
        <f t="shared" si="1"/>
        <v>0</v>
      </c>
      <c r="I9" s="139">
        <f t="shared" si="1"/>
        <v>0</v>
      </c>
      <c r="J9" s="139">
        <f t="shared" si="1"/>
        <v>0</v>
      </c>
      <c r="K9" s="139">
        <f>SUM(K8:K8)</f>
        <v>0</v>
      </c>
      <c r="L9" s="139">
        <f>SUM(L8:L8)</f>
        <v>1</v>
      </c>
      <c r="M9" s="139">
        <f>SUM(M8:M8)</f>
        <v>1</v>
      </c>
      <c r="N9" s="393" t="s">
        <v>334</v>
      </c>
    </row>
    <row r="10" spans="1:14" ht="13.5" thickTop="1">
      <c r="A10" s="394"/>
      <c r="B10" s="394"/>
      <c r="C10" s="394"/>
      <c r="D10" s="394"/>
      <c r="E10" s="394"/>
      <c r="F10" s="394"/>
      <c r="G10" s="394"/>
      <c r="H10" s="394"/>
      <c r="I10" s="394"/>
      <c r="J10" s="394"/>
      <c r="K10" s="394"/>
      <c r="L10" s="394"/>
      <c r="M10" s="394"/>
      <c r="N10" s="394"/>
    </row>
  </sheetData>
  <mergeCells count="12">
    <mergeCell ref="H5:J5"/>
    <mergeCell ref="K5:M5"/>
    <mergeCell ref="A1:N1"/>
    <mergeCell ref="A2:N2"/>
    <mergeCell ref="A4:A7"/>
    <mergeCell ref="B4:D4"/>
    <mergeCell ref="E4:G4"/>
    <mergeCell ref="H4:J4"/>
    <mergeCell ref="K4:M4"/>
    <mergeCell ref="N4:N7"/>
    <mergeCell ref="B5:D5"/>
    <mergeCell ref="E5:G5"/>
  </mergeCells>
  <printOptions horizontalCentered="1"/>
  <pageMargins left="0.5" right="0.5" top="1.5" bottom="0.75" header="1" footer="1"/>
  <pageSetup paperSize="9" scale="80" firstPageNumber="161" orientation="landscape" useFirstPageNumber="1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>
    <tabColor rgb="FF00B0F0"/>
  </sheetPr>
  <dimension ref="A1:Z14"/>
  <sheetViews>
    <sheetView rightToLeft="1" view="pageBreakPreview" zoomScale="90" zoomScaleNormal="75" zoomScaleSheetLayoutView="90" workbookViewId="0">
      <selection activeCell="P4" sqref="P4:P7"/>
    </sheetView>
  </sheetViews>
  <sheetFormatPr defaultRowHeight="12.75"/>
  <cols>
    <col min="1" max="1" width="23.7109375" style="155" customWidth="1"/>
    <col min="2" max="13" width="9.140625" style="155" customWidth="1"/>
    <col min="14" max="14" width="29.140625" style="155" customWidth="1"/>
    <col min="15" max="16384" width="9.140625" style="155"/>
  </cols>
  <sheetData>
    <row r="1" spans="1:26" ht="24" customHeight="1">
      <c r="A1" s="594" t="s">
        <v>550</v>
      </c>
      <c r="B1" s="594"/>
      <c r="C1" s="594"/>
      <c r="D1" s="594"/>
      <c r="E1" s="594"/>
      <c r="F1" s="594"/>
      <c r="G1" s="594"/>
      <c r="H1" s="594"/>
      <c r="I1" s="594"/>
      <c r="J1" s="594"/>
      <c r="K1" s="594"/>
      <c r="L1" s="594"/>
      <c r="M1" s="594"/>
      <c r="N1" s="594"/>
    </row>
    <row r="2" spans="1:26" ht="41.25" customHeight="1">
      <c r="A2" s="595" t="s">
        <v>551</v>
      </c>
      <c r="B2" s="595"/>
      <c r="C2" s="595"/>
      <c r="D2" s="595"/>
      <c r="E2" s="595"/>
      <c r="F2" s="595"/>
      <c r="G2" s="595"/>
      <c r="H2" s="595"/>
      <c r="I2" s="595"/>
      <c r="J2" s="595"/>
      <c r="K2" s="595"/>
      <c r="L2" s="595"/>
      <c r="M2" s="595"/>
      <c r="N2" s="595"/>
    </row>
    <row r="3" spans="1:26" s="476" customFormat="1" ht="26.25" customHeight="1" thickBot="1">
      <c r="A3" s="474" t="s">
        <v>487</v>
      </c>
      <c r="B3" s="475"/>
      <c r="C3" s="475"/>
      <c r="D3" s="475"/>
      <c r="E3" s="475"/>
      <c r="F3" s="475"/>
      <c r="G3" s="475"/>
      <c r="H3" s="475"/>
      <c r="I3" s="475"/>
      <c r="J3" s="475"/>
      <c r="K3" s="475"/>
      <c r="L3" s="475"/>
      <c r="M3" s="475"/>
      <c r="N3" s="486" t="s">
        <v>573</v>
      </c>
      <c r="O3" s="254"/>
      <c r="P3" s="254"/>
      <c r="Q3" s="254"/>
      <c r="R3" s="254"/>
      <c r="S3" s="254"/>
      <c r="T3" s="254"/>
      <c r="U3" s="254"/>
      <c r="V3" s="254"/>
      <c r="W3" s="254"/>
      <c r="X3" s="254"/>
      <c r="Y3" s="254"/>
      <c r="Z3" s="254"/>
    </row>
    <row r="4" spans="1:26" s="165" customFormat="1" ht="21" customHeight="1" thickTop="1">
      <c r="A4" s="574" t="s">
        <v>10</v>
      </c>
      <c r="B4" s="574" t="s">
        <v>282</v>
      </c>
      <c r="C4" s="574"/>
      <c r="D4" s="574"/>
      <c r="E4" s="574" t="s">
        <v>283</v>
      </c>
      <c r="F4" s="574"/>
      <c r="G4" s="574"/>
      <c r="H4" s="574" t="s">
        <v>284</v>
      </c>
      <c r="I4" s="574"/>
      <c r="J4" s="574"/>
      <c r="K4" s="574" t="s">
        <v>285</v>
      </c>
      <c r="L4" s="574"/>
      <c r="M4" s="574"/>
      <c r="N4" s="576" t="s">
        <v>146</v>
      </c>
      <c r="O4" s="166"/>
      <c r="P4" s="597"/>
      <c r="Q4" s="597"/>
      <c r="R4" s="597"/>
      <c r="S4" s="167"/>
      <c r="T4" s="167"/>
      <c r="U4" s="167"/>
    </row>
    <row r="5" spans="1:26" s="165" customFormat="1" ht="21" customHeight="1">
      <c r="A5" s="574"/>
      <c r="B5" s="574" t="s">
        <v>217</v>
      </c>
      <c r="C5" s="574"/>
      <c r="D5" s="574"/>
      <c r="E5" s="574" t="s">
        <v>286</v>
      </c>
      <c r="F5" s="574"/>
      <c r="G5" s="574"/>
      <c r="H5" s="574" t="s">
        <v>218</v>
      </c>
      <c r="I5" s="574"/>
      <c r="J5" s="574"/>
      <c r="K5" s="574" t="s">
        <v>287</v>
      </c>
      <c r="L5" s="574"/>
      <c r="M5" s="574"/>
      <c r="N5" s="574"/>
      <c r="O5" s="80"/>
      <c r="P5" s="597"/>
      <c r="Q5" s="597"/>
      <c r="R5" s="597"/>
      <c r="S5" s="167"/>
      <c r="T5" s="167"/>
      <c r="U5" s="167"/>
    </row>
    <row r="6" spans="1:26" s="165" customFormat="1" ht="21" customHeight="1">
      <c r="A6" s="574"/>
      <c r="B6" s="329" t="s">
        <v>221</v>
      </c>
      <c r="C6" s="329" t="s">
        <v>222</v>
      </c>
      <c r="D6" s="329" t="s">
        <v>223</v>
      </c>
      <c r="E6" s="329" t="s">
        <v>221</v>
      </c>
      <c r="F6" s="329" t="s">
        <v>222</v>
      </c>
      <c r="G6" s="329" t="s">
        <v>223</v>
      </c>
      <c r="H6" s="329" t="s">
        <v>221</v>
      </c>
      <c r="I6" s="329" t="s">
        <v>222</v>
      </c>
      <c r="J6" s="329" t="s">
        <v>223</v>
      </c>
      <c r="K6" s="329" t="s">
        <v>221</v>
      </c>
      <c r="L6" s="329" t="s">
        <v>222</v>
      </c>
      <c r="M6" s="329" t="s">
        <v>223</v>
      </c>
      <c r="N6" s="574"/>
      <c r="O6" s="80"/>
      <c r="P6" s="597"/>
      <c r="Q6" s="597"/>
      <c r="R6" s="597"/>
      <c r="S6" s="167"/>
      <c r="T6" s="167"/>
      <c r="U6" s="167"/>
    </row>
    <row r="7" spans="1:26" s="165" customFormat="1" ht="21" customHeight="1" thickBot="1">
      <c r="A7" s="577"/>
      <c r="B7" s="302" t="s">
        <v>275</v>
      </c>
      <c r="C7" s="302" t="s">
        <v>225</v>
      </c>
      <c r="D7" s="302" t="s">
        <v>226</v>
      </c>
      <c r="E7" s="302" t="s">
        <v>275</v>
      </c>
      <c r="F7" s="302" t="s">
        <v>225</v>
      </c>
      <c r="G7" s="302" t="s">
        <v>226</v>
      </c>
      <c r="H7" s="302" t="s">
        <v>275</v>
      </c>
      <c r="I7" s="302" t="s">
        <v>225</v>
      </c>
      <c r="J7" s="302" t="s">
        <v>226</v>
      </c>
      <c r="K7" s="302" t="s">
        <v>275</v>
      </c>
      <c r="L7" s="302" t="s">
        <v>225</v>
      </c>
      <c r="M7" s="302" t="s">
        <v>226</v>
      </c>
      <c r="N7" s="577"/>
      <c r="O7" s="80"/>
      <c r="P7" s="597"/>
      <c r="Q7" s="597"/>
      <c r="R7" s="597"/>
      <c r="S7" s="167"/>
      <c r="T7" s="167"/>
      <c r="U7" s="167"/>
    </row>
    <row r="8" spans="1:26" s="165" customFormat="1" ht="21" customHeight="1">
      <c r="A8" s="335" t="s">
        <v>5</v>
      </c>
      <c r="B8" s="395">
        <v>2</v>
      </c>
      <c r="C8" s="395">
        <v>0</v>
      </c>
      <c r="D8" s="395">
        <v>2</v>
      </c>
      <c r="E8" s="395">
        <v>1</v>
      </c>
      <c r="F8" s="395">
        <v>4</v>
      </c>
      <c r="G8" s="395">
        <v>5</v>
      </c>
      <c r="H8" s="395">
        <v>0</v>
      </c>
      <c r="I8" s="395">
        <v>0</v>
      </c>
      <c r="J8" s="395">
        <v>0</v>
      </c>
      <c r="K8" s="395">
        <f>SUM(B8,E8,H8)</f>
        <v>3</v>
      </c>
      <c r="L8" s="395">
        <f>SUM(C8,F8,I8)</f>
        <v>4</v>
      </c>
      <c r="M8" s="395">
        <f>SUM(K8:L8)</f>
        <v>7</v>
      </c>
      <c r="N8" s="267" t="s">
        <v>111</v>
      </c>
      <c r="O8" s="400"/>
      <c r="P8" s="208"/>
      <c r="Q8" s="208"/>
      <c r="R8" s="208"/>
      <c r="S8" s="167"/>
      <c r="T8" s="167"/>
      <c r="U8" s="167"/>
    </row>
    <row r="9" spans="1:26" ht="30" customHeight="1">
      <c r="A9" s="113" t="s">
        <v>6</v>
      </c>
      <c r="B9" s="396">
        <v>0</v>
      </c>
      <c r="C9" s="396">
        <v>0</v>
      </c>
      <c r="D9" s="396">
        <v>0</v>
      </c>
      <c r="E9" s="396">
        <v>2</v>
      </c>
      <c r="F9" s="396">
        <v>6</v>
      </c>
      <c r="G9" s="396">
        <v>8</v>
      </c>
      <c r="H9" s="396">
        <v>0</v>
      </c>
      <c r="I9" s="396">
        <v>0</v>
      </c>
      <c r="J9" s="396">
        <v>0</v>
      </c>
      <c r="K9" s="396">
        <f>SUM(B9,E9,H9)</f>
        <v>2</v>
      </c>
      <c r="L9" s="396">
        <f t="shared" ref="L9:M12" si="0">SUM(C9,F9,I9)</f>
        <v>6</v>
      </c>
      <c r="M9" s="396">
        <f t="shared" si="0"/>
        <v>8</v>
      </c>
      <c r="N9" s="194" t="s">
        <v>150</v>
      </c>
      <c r="O9" s="401"/>
    </row>
    <row r="10" spans="1:26" ht="30" customHeight="1">
      <c r="A10" s="113" t="s">
        <v>7</v>
      </c>
      <c r="B10" s="396">
        <v>0</v>
      </c>
      <c r="C10" s="396">
        <v>0</v>
      </c>
      <c r="D10" s="396">
        <v>0</v>
      </c>
      <c r="E10" s="396">
        <v>7</v>
      </c>
      <c r="F10" s="396">
        <v>19</v>
      </c>
      <c r="G10" s="396">
        <v>26</v>
      </c>
      <c r="H10" s="396">
        <v>0</v>
      </c>
      <c r="I10" s="396">
        <v>0</v>
      </c>
      <c r="J10" s="396">
        <v>0</v>
      </c>
      <c r="K10" s="396">
        <f t="shared" ref="K10:K12" si="1">SUM(B10,E10,H10)</f>
        <v>7</v>
      </c>
      <c r="L10" s="396">
        <f t="shared" si="0"/>
        <v>19</v>
      </c>
      <c r="M10" s="396">
        <f t="shared" si="0"/>
        <v>26</v>
      </c>
      <c r="N10" s="74" t="s">
        <v>103</v>
      </c>
      <c r="O10" s="401"/>
    </row>
    <row r="11" spans="1:26" ht="30" customHeight="1">
      <c r="A11" s="74" t="s">
        <v>19</v>
      </c>
      <c r="B11" s="397">
        <v>8</v>
      </c>
      <c r="C11" s="397">
        <v>5</v>
      </c>
      <c r="D11" s="397">
        <v>13</v>
      </c>
      <c r="E11" s="397">
        <v>2</v>
      </c>
      <c r="F11" s="397">
        <v>6</v>
      </c>
      <c r="G11" s="397">
        <v>8</v>
      </c>
      <c r="H11" s="397">
        <v>1</v>
      </c>
      <c r="I11" s="397">
        <v>0</v>
      </c>
      <c r="J11" s="397">
        <v>1</v>
      </c>
      <c r="K11" s="397">
        <f t="shared" si="1"/>
        <v>11</v>
      </c>
      <c r="L11" s="397">
        <f t="shared" si="0"/>
        <v>11</v>
      </c>
      <c r="M11" s="397">
        <f t="shared" si="0"/>
        <v>22</v>
      </c>
      <c r="N11" s="168" t="s">
        <v>180</v>
      </c>
      <c r="O11" s="401"/>
    </row>
    <row r="12" spans="1:26" ht="30" customHeight="1" thickBot="1">
      <c r="A12" s="192" t="s">
        <v>12</v>
      </c>
      <c r="B12" s="398">
        <v>0</v>
      </c>
      <c r="C12" s="398">
        <v>0</v>
      </c>
      <c r="D12" s="398">
        <v>0</v>
      </c>
      <c r="E12" s="398">
        <v>44</v>
      </c>
      <c r="F12" s="398">
        <v>45</v>
      </c>
      <c r="G12" s="398">
        <v>89</v>
      </c>
      <c r="H12" s="398">
        <v>9</v>
      </c>
      <c r="I12" s="398">
        <v>1</v>
      </c>
      <c r="J12" s="398">
        <v>10</v>
      </c>
      <c r="K12" s="398">
        <f t="shared" si="1"/>
        <v>53</v>
      </c>
      <c r="L12" s="398">
        <f t="shared" si="0"/>
        <v>46</v>
      </c>
      <c r="M12" s="398">
        <f t="shared" si="0"/>
        <v>99</v>
      </c>
      <c r="N12" s="195" t="s">
        <v>100</v>
      </c>
      <c r="O12" s="401"/>
    </row>
    <row r="13" spans="1:26" ht="31.5" customHeight="1" thickBot="1">
      <c r="A13" s="127" t="s">
        <v>289</v>
      </c>
      <c r="B13" s="399">
        <f>SUM(B8:B12)</f>
        <v>10</v>
      </c>
      <c r="C13" s="399">
        <f t="shared" ref="C13:M13" si="2">SUM(C8:C12)</f>
        <v>5</v>
      </c>
      <c r="D13" s="399">
        <f t="shared" si="2"/>
        <v>15</v>
      </c>
      <c r="E13" s="399">
        <f t="shared" si="2"/>
        <v>56</v>
      </c>
      <c r="F13" s="399">
        <f t="shared" si="2"/>
        <v>80</v>
      </c>
      <c r="G13" s="399">
        <f t="shared" si="2"/>
        <v>136</v>
      </c>
      <c r="H13" s="399">
        <f t="shared" si="2"/>
        <v>10</v>
      </c>
      <c r="I13" s="399">
        <f t="shared" si="2"/>
        <v>1</v>
      </c>
      <c r="J13" s="399">
        <f t="shared" si="2"/>
        <v>11</v>
      </c>
      <c r="K13" s="399">
        <f t="shared" si="2"/>
        <v>76</v>
      </c>
      <c r="L13" s="399">
        <f t="shared" si="2"/>
        <v>86</v>
      </c>
      <c r="M13" s="399">
        <f t="shared" si="2"/>
        <v>162</v>
      </c>
      <c r="N13" s="127" t="s">
        <v>334</v>
      </c>
      <c r="O13" s="401"/>
    </row>
    <row r="14" spans="1:26" ht="16.5" thickTop="1">
      <c r="A14" s="402"/>
      <c r="B14" s="403"/>
      <c r="C14" s="403"/>
      <c r="D14" s="403"/>
      <c r="E14" s="403"/>
      <c r="F14" s="403"/>
      <c r="G14" s="403"/>
      <c r="H14" s="403"/>
      <c r="I14" s="403"/>
      <c r="J14" s="403"/>
      <c r="K14" s="403"/>
      <c r="L14" s="403"/>
      <c r="M14" s="403"/>
      <c r="N14" s="169"/>
      <c r="O14" s="401"/>
    </row>
  </sheetData>
  <mergeCells count="15">
    <mergeCell ref="A1:N1"/>
    <mergeCell ref="A2:N2"/>
    <mergeCell ref="A4:A7"/>
    <mergeCell ref="B4:D4"/>
    <mergeCell ref="E4:G4"/>
    <mergeCell ref="H4:J4"/>
    <mergeCell ref="K4:M4"/>
    <mergeCell ref="N4:N7"/>
    <mergeCell ref="P4:P7"/>
    <mergeCell ref="Q4:Q7"/>
    <mergeCell ref="R4:R7"/>
    <mergeCell ref="B5:D5"/>
    <mergeCell ref="E5:G5"/>
    <mergeCell ref="H5:J5"/>
    <mergeCell ref="K5:M5"/>
  </mergeCells>
  <printOptions horizontalCentered="1"/>
  <pageMargins left="0.5" right="0.5" top="1.5" bottom="0.75" header="1" footer="1"/>
  <pageSetup paperSize="9" scale="80" firstPageNumber="161" orientation="landscape" useFirstPageNumber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6"/>
  <dimension ref="A2:O30"/>
  <sheetViews>
    <sheetView rightToLeft="1" view="pageBreakPreview" zoomScaleSheetLayoutView="100" workbookViewId="0">
      <selection activeCell="J17" sqref="J17"/>
    </sheetView>
  </sheetViews>
  <sheetFormatPr defaultRowHeight="12.75"/>
  <cols>
    <col min="1" max="16384" width="9.140625" style="252"/>
  </cols>
  <sheetData>
    <row r="2" spans="1:11" ht="45">
      <c r="A2" s="543" t="s">
        <v>568</v>
      </c>
      <c r="B2" s="543"/>
      <c r="C2" s="543"/>
      <c r="D2" s="543"/>
      <c r="E2" s="543"/>
      <c r="F2" s="543"/>
      <c r="G2" s="543"/>
      <c r="H2" s="543"/>
      <c r="I2" s="543"/>
      <c r="J2" s="543"/>
    </row>
    <row r="3" spans="1:11">
      <c r="A3" s="492"/>
      <c r="B3" s="492"/>
      <c r="C3" s="492"/>
      <c r="D3" s="492"/>
      <c r="E3" s="492"/>
      <c r="F3" s="492"/>
      <c r="G3" s="492"/>
      <c r="H3" s="492"/>
      <c r="I3" s="492"/>
      <c r="J3" s="492"/>
    </row>
    <row r="4" spans="1:11" ht="54.75" customHeight="1">
      <c r="A4" s="544" t="s">
        <v>567</v>
      </c>
      <c r="B4" s="544"/>
      <c r="C4" s="544"/>
      <c r="D4" s="544"/>
      <c r="E4" s="544"/>
      <c r="F4" s="544"/>
      <c r="G4" s="544"/>
      <c r="H4" s="544"/>
      <c r="I4" s="544"/>
      <c r="J4" s="544"/>
      <c r="K4" s="493"/>
    </row>
    <row r="14" spans="1:11" ht="46.5" customHeight="1">
      <c r="J14" s="493"/>
      <c r="K14" s="493"/>
    </row>
    <row r="24" spans="5:15" ht="49.5" customHeight="1">
      <c r="M24" s="493"/>
      <c r="N24" s="493"/>
      <c r="O24" s="493"/>
    </row>
    <row r="30" spans="5:15">
      <c r="E30" s="252" t="s">
        <v>566</v>
      </c>
    </row>
  </sheetData>
  <mergeCells count="2">
    <mergeCell ref="A2:J2"/>
    <mergeCell ref="A4:J4"/>
  </mergeCells>
  <printOptions horizontalCentered="1" verticalCentered="1"/>
  <pageMargins left="0.39370078740157499" right="0.39370078740157499" top="0.39370078740157499" bottom="0.39370078740157499" header="0.39370078740157499" footer="0.39370078740157499"/>
  <pageSetup paperSize="9" orientation="landscape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>
    <tabColor theme="9" tint="0.39997558519241921"/>
  </sheetPr>
  <dimension ref="A1:N16"/>
  <sheetViews>
    <sheetView rightToLeft="1" view="pageBreakPreview" zoomScale="90" zoomScaleSheetLayoutView="90" workbookViewId="0">
      <selection activeCell="O6" sqref="O6"/>
    </sheetView>
  </sheetViews>
  <sheetFormatPr defaultRowHeight="12.75"/>
  <cols>
    <col min="1" max="1" width="24.5703125" customWidth="1"/>
    <col min="2" max="13" width="7.85546875" customWidth="1"/>
    <col min="14" max="14" width="39.42578125" customWidth="1"/>
    <col min="252" max="252" width="28.5703125" customWidth="1"/>
    <col min="253" max="254" width="10.140625" customWidth="1"/>
    <col min="255" max="255" width="9.42578125" customWidth="1"/>
    <col min="256" max="256" width="7.42578125" customWidth="1"/>
    <col min="257" max="257" width="9.42578125" customWidth="1"/>
    <col min="258" max="259" width="7.7109375" customWidth="1"/>
    <col min="260" max="260" width="9.42578125" customWidth="1"/>
    <col min="261" max="261" width="8" customWidth="1"/>
    <col min="262" max="264" width="9.42578125" customWidth="1"/>
    <col min="265" max="265" width="7.85546875" customWidth="1"/>
    <col min="508" max="508" width="28.5703125" customWidth="1"/>
    <col min="509" max="510" width="10.140625" customWidth="1"/>
    <col min="511" max="511" width="9.42578125" customWidth="1"/>
    <col min="512" max="512" width="7.42578125" customWidth="1"/>
    <col min="513" max="513" width="9.42578125" customWidth="1"/>
    <col min="514" max="515" width="7.7109375" customWidth="1"/>
    <col min="516" max="516" width="9.42578125" customWidth="1"/>
    <col min="517" max="517" width="8" customWidth="1"/>
    <col min="518" max="520" width="9.42578125" customWidth="1"/>
    <col min="521" max="521" width="7.85546875" customWidth="1"/>
    <col min="764" max="764" width="28.5703125" customWidth="1"/>
    <col min="765" max="766" width="10.140625" customWidth="1"/>
    <col min="767" max="767" width="9.42578125" customWidth="1"/>
    <col min="768" max="768" width="7.42578125" customWidth="1"/>
    <col min="769" max="769" width="9.42578125" customWidth="1"/>
    <col min="770" max="771" width="7.7109375" customWidth="1"/>
    <col min="772" max="772" width="9.42578125" customWidth="1"/>
    <col min="773" max="773" width="8" customWidth="1"/>
    <col min="774" max="776" width="9.42578125" customWidth="1"/>
    <col min="777" max="777" width="7.85546875" customWidth="1"/>
    <col min="1020" max="1020" width="28.5703125" customWidth="1"/>
    <col min="1021" max="1022" width="10.140625" customWidth="1"/>
    <col min="1023" max="1023" width="9.42578125" customWidth="1"/>
    <col min="1024" max="1024" width="7.42578125" customWidth="1"/>
    <col min="1025" max="1025" width="9.42578125" customWidth="1"/>
    <col min="1026" max="1027" width="7.7109375" customWidth="1"/>
    <col min="1028" max="1028" width="9.42578125" customWidth="1"/>
    <col min="1029" max="1029" width="8" customWidth="1"/>
    <col min="1030" max="1032" width="9.42578125" customWidth="1"/>
    <col min="1033" max="1033" width="7.85546875" customWidth="1"/>
    <col min="1276" max="1276" width="28.5703125" customWidth="1"/>
    <col min="1277" max="1278" width="10.140625" customWidth="1"/>
    <col min="1279" max="1279" width="9.42578125" customWidth="1"/>
    <col min="1280" max="1280" width="7.42578125" customWidth="1"/>
    <col min="1281" max="1281" width="9.42578125" customWidth="1"/>
    <col min="1282" max="1283" width="7.7109375" customWidth="1"/>
    <col min="1284" max="1284" width="9.42578125" customWidth="1"/>
    <col min="1285" max="1285" width="8" customWidth="1"/>
    <col min="1286" max="1288" width="9.42578125" customWidth="1"/>
    <col min="1289" max="1289" width="7.85546875" customWidth="1"/>
    <col min="1532" max="1532" width="28.5703125" customWidth="1"/>
    <col min="1533" max="1534" width="10.140625" customWidth="1"/>
    <col min="1535" max="1535" width="9.42578125" customWidth="1"/>
    <col min="1536" max="1536" width="7.42578125" customWidth="1"/>
    <col min="1537" max="1537" width="9.42578125" customWidth="1"/>
    <col min="1538" max="1539" width="7.7109375" customWidth="1"/>
    <col min="1540" max="1540" width="9.42578125" customWidth="1"/>
    <col min="1541" max="1541" width="8" customWidth="1"/>
    <col min="1542" max="1544" width="9.42578125" customWidth="1"/>
    <col min="1545" max="1545" width="7.85546875" customWidth="1"/>
    <col min="1788" max="1788" width="28.5703125" customWidth="1"/>
    <col min="1789" max="1790" width="10.140625" customWidth="1"/>
    <col min="1791" max="1791" width="9.42578125" customWidth="1"/>
    <col min="1792" max="1792" width="7.42578125" customWidth="1"/>
    <col min="1793" max="1793" width="9.42578125" customWidth="1"/>
    <col min="1794" max="1795" width="7.7109375" customWidth="1"/>
    <col min="1796" max="1796" width="9.42578125" customWidth="1"/>
    <col min="1797" max="1797" width="8" customWidth="1"/>
    <col min="1798" max="1800" width="9.42578125" customWidth="1"/>
    <col min="1801" max="1801" width="7.85546875" customWidth="1"/>
    <col min="2044" max="2044" width="28.5703125" customWidth="1"/>
    <col min="2045" max="2046" width="10.140625" customWidth="1"/>
    <col min="2047" max="2047" width="9.42578125" customWidth="1"/>
    <col min="2048" max="2048" width="7.42578125" customWidth="1"/>
    <col min="2049" max="2049" width="9.42578125" customWidth="1"/>
    <col min="2050" max="2051" width="7.7109375" customWidth="1"/>
    <col min="2052" max="2052" width="9.42578125" customWidth="1"/>
    <col min="2053" max="2053" width="8" customWidth="1"/>
    <col min="2054" max="2056" width="9.42578125" customWidth="1"/>
    <col min="2057" max="2057" width="7.85546875" customWidth="1"/>
    <col min="2300" max="2300" width="28.5703125" customWidth="1"/>
    <col min="2301" max="2302" width="10.140625" customWidth="1"/>
    <col min="2303" max="2303" width="9.42578125" customWidth="1"/>
    <col min="2304" max="2304" width="7.42578125" customWidth="1"/>
    <col min="2305" max="2305" width="9.42578125" customWidth="1"/>
    <col min="2306" max="2307" width="7.7109375" customWidth="1"/>
    <col min="2308" max="2308" width="9.42578125" customWidth="1"/>
    <col min="2309" max="2309" width="8" customWidth="1"/>
    <col min="2310" max="2312" width="9.42578125" customWidth="1"/>
    <col min="2313" max="2313" width="7.85546875" customWidth="1"/>
    <col min="2556" max="2556" width="28.5703125" customWidth="1"/>
    <col min="2557" max="2558" width="10.140625" customWidth="1"/>
    <col min="2559" max="2559" width="9.42578125" customWidth="1"/>
    <col min="2560" max="2560" width="7.42578125" customWidth="1"/>
    <col min="2561" max="2561" width="9.42578125" customWidth="1"/>
    <col min="2562" max="2563" width="7.7109375" customWidth="1"/>
    <col min="2564" max="2564" width="9.42578125" customWidth="1"/>
    <col min="2565" max="2565" width="8" customWidth="1"/>
    <col min="2566" max="2568" width="9.42578125" customWidth="1"/>
    <col min="2569" max="2569" width="7.85546875" customWidth="1"/>
    <col min="2812" max="2812" width="28.5703125" customWidth="1"/>
    <col min="2813" max="2814" width="10.140625" customWidth="1"/>
    <col min="2815" max="2815" width="9.42578125" customWidth="1"/>
    <col min="2816" max="2816" width="7.42578125" customWidth="1"/>
    <col min="2817" max="2817" width="9.42578125" customWidth="1"/>
    <col min="2818" max="2819" width="7.7109375" customWidth="1"/>
    <col min="2820" max="2820" width="9.42578125" customWidth="1"/>
    <col min="2821" max="2821" width="8" customWidth="1"/>
    <col min="2822" max="2824" width="9.42578125" customWidth="1"/>
    <col min="2825" max="2825" width="7.85546875" customWidth="1"/>
    <col min="3068" max="3068" width="28.5703125" customWidth="1"/>
    <col min="3069" max="3070" width="10.140625" customWidth="1"/>
    <col min="3071" max="3071" width="9.42578125" customWidth="1"/>
    <col min="3072" max="3072" width="7.42578125" customWidth="1"/>
    <col min="3073" max="3073" width="9.42578125" customWidth="1"/>
    <col min="3074" max="3075" width="7.7109375" customWidth="1"/>
    <col min="3076" max="3076" width="9.42578125" customWidth="1"/>
    <col min="3077" max="3077" width="8" customWidth="1"/>
    <col min="3078" max="3080" width="9.42578125" customWidth="1"/>
    <col min="3081" max="3081" width="7.85546875" customWidth="1"/>
    <col min="3324" max="3324" width="28.5703125" customWidth="1"/>
    <col min="3325" max="3326" width="10.140625" customWidth="1"/>
    <col min="3327" max="3327" width="9.42578125" customWidth="1"/>
    <col min="3328" max="3328" width="7.42578125" customWidth="1"/>
    <col min="3329" max="3329" width="9.42578125" customWidth="1"/>
    <col min="3330" max="3331" width="7.7109375" customWidth="1"/>
    <col min="3332" max="3332" width="9.42578125" customWidth="1"/>
    <col min="3333" max="3333" width="8" customWidth="1"/>
    <col min="3334" max="3336" width="9.42578125" customWidth="1"/>
    <col min="3337" max="3337" width="7.85546875" customWidth="1"/>
    <col min="3580" max="3580" width="28.5703125" customWidth="1"/>
    <col min="3581" max="3582" width="10.140625" customWidth="1"/>
    <col min="3583" max="3583" width="9.42578125" customWidth="1"/>
    <col min="3584" max="3584" width="7.42578125" customWidth="1"/>
    <col min="3585" max="3585" width="9.42578125" customWidth="1"/>
    <col min="3586" max="3587" width="7.7109375" customWidth="1"/>
    <col min="3588" max="3588" width="9.42578125" customWidth="1"/>
    <col min="3589" max="3589" width="8" customWidth="1"/>
    <col min="3590" max="3592" width="9.42578125" customWidth="1"/>
    <col min="3593" max="3593" width="7.85546875" customWidth="1"/>
    <col min="3836" max="3836" width="28.5703125" customWidth="1"/>
    <col min="3837" max="3838" width="10.140625" customWidth="1"/>
    <col min="3839" max="3839" width="9.42578125" customWidth="1"/>
    <col min="3840" max="3840" width="7.42578125" customWidth="1"/>
    <col min="3841" max="3841" width="9.42578125" customWidth="1"/>
    <col min="3842" max="3843" width="7.7109375" customWidth="1"/>
    <col min="3844" max="3844" width="9.42578125" customWidth="1"/>
    <col min="3845" max="3845" width="8" customWidth="1"/>
    <col min="3846" max="3848" width="9.42578125" customWidth="1"/>
    <col min="3849" max="3849" width="7.85546875" customWidth="1"/>
    <col min="4092" max="4092" width="28.5703125" customWidth="1"/>
    <col min="4093" max="4094" width="10.140625" customWidth="1"/>
    <col min="4095" max="4095" width="9.42578125" customWidth="1"/>
    <col min="4096" max="4096" width="7.42578125" customWidth="1"/>
    <col min="4097" max="4097" width="9.42578125" customWidth="1"/>
    <col min="4098" max="4099" width="7.7109375" customWidth="1"/>
    <col min="4100" max="4100" width="9.42578125" customWidth="1"/>
    <col min="4101" max="4101" width="8" customWidth="1"/>
    <col min="4102" max="4104" width="9.42578125" customWidth="1"/>
    <col min="4105" max="4105" width="7.85546875" customWidth="1"/>
    <col min="4348" max="4348" width="28.5703125" customWidth="1"/>
    <col min="4349" max="4350" width="10.140625" customWidth="1"/>
    <col min="4351" max="4351" width="9.42578125" customWidth="1"/>
    <col min="4352" max="4352" width="7.42578125" customWidth="1"/>
    <col min="4353" max="4353" width="9.42578125" customWidth="1"/>
    <col min="4354" max="4355" width="7.7109375" customWidth="1"/>
    <col min="4356" max="4356" width="9.42578125" customWidth="1"/>
    <col min="4357" max="4357" width="8" customWidth="1"/>
    <col min="4358" max="4360" width="9.42578125" customWidth="1"/>
    <col min="4361" max="4361" width="7.85546875" customWidth="1"/>
    <col min="4604" max="4604" width="28.5703125" customWidth="1"/>
    <col min="4605" max="4606" width="10.140625" customWidth="1"/>
    <col min="4607" max="4607" width="9.42578125" customWidth="1"/>
    <col min="4608" max="4608" width="7.42578125" customWidth="1"/>
    <col min="4609" max="4609" width="9.42578125" customWidth="1"/>
    <col min="4610" max="4611" width="7.7109375" customWidth="1"/>
    <col min="4612" max="4612" width="9.42578125" customWidth="1"/>
    <col min="4613" max="4613" width="8" customWidth="1"/>
    <col min="4614" max="4616" width="9.42578125" customWidth="1"/>
    <col min="4617" max="4617" width="7.85546875" customWidth="1"/>
    <col min="4860" max="4860" width="28.5703125" customWidth="1"/>
    <col min="4861" max="4862" width="10.140625" customWidth="1"/>
    <col min="4863" max="4863" width="9.42578125" customWidth="1"/>
    <col min="4864" max="4864" width="7.42578125" customWidth="1"/>
    <col min="4865" max="4865" width="9.42578125" customWidth="1"/>
    <col min="4866" max="4867" width="7.7109375" customWidth="1"/>
    <col min="4868" max="4868" width="9.42578125" customWidth="1"/>
    <col min="4869" max="4869" width="8" customWidth="1"/>
    <col min="4870" max="4872" width="9.42578125" customWidth="1"/>
    <col min="4873" max="4873" width="7.85546875" customWidth="1"/>
    <col min="5116" max="5116" width="28.5703125" customWidth="1"/>
    <col min="5117" max="5118" width="10.140625" customWidth="1"/>
    <col min="5119" max="5119" width="9.42578125" customWidth="1"/>
    <col min="5120" max="5120" width="7.42578125" customWidth="1"/>
    <col min="5121" max="5121" width="9.42578125" customWidth="1"/>
    <col min="5122" max="5123" width="7.7109375" customWidth="1"/>
    <col min="5124" max="5124" width="9.42578125" customWidth="1"/>
    <col min="5125" max="5125" width="8" customWidth="1"/>
    <col min="5126" max="5128" width="9.42578125" customWidth="1"/>
    <col min="5129" max="5129" width="7.85546875" customWidth="1"/>
    <col min="5372" max="5372" width="28.5703125" customWidth="1"/>
    <col min="5373" max="5374" width="10.140625" customWidth="1"/>
    <col min="5375" max="5375" width="9.42578125" customWidth="1"/>
    <col min="5376" max="5376" width="7.42578125" customWidth="1"/>
    <col min="5377" max="5377" width="9.42578125" customWidth="1"/>
    <col min="5378" max="5379" width="7.7109375" customWidth="1"/>
    <col min="5380" max="5380" width="9.42578125" customWidth="1"/>
    <col min="5381" max="5381" width="8" customWidth="1"/>
    <col min="5382" max="5384" width="9.42578125" customWidth="1"/>
    <col min="5385" max="5385" width="7.85546875" customWidth="1"/>
    <col min="5628" max="5628" width="28.5703125" customWidth="1"/>
    <col min="5629" max="5630" width="10.140625" customWidth="1"/>
    <col min="5631" max="5631" width="9.42578125" customWidth="1"/>
    <col min="5632" max="5632" width="7.42578125" customWidth="1"/>
    <col min="5633" max="5633" width="9.42578125" customWidth="1"/>
    <col min="5634" max="5635" width="7.7109375" customWidth="1"/>
    <col min="5636" max="5636" width="9.42578125" customWidth="1"/>
    <col min="5637" max="5637" width="8" customWidth="1"/>
    <col min="5638" max="5640" width="9.42578125" customWidth="1"/>
    <col min="5641" max="5641" width="7.85546875" customWidth="1"/>
    <col min="5884" max="5884" width="28.5703125" customWidth="1"/>
    <col min="5885" max="5886" width="10.140625" customWidth="1"/>
    <col min="5887" max="5887" width="9.42578125" customWidth="1"/>
    <col min="5888" max="5888" width="7.42578125" customWidth="1"/>
    <col min="5889" max="5889" width="9.42578125" customWidth="1"/>
    <col min="5890" max="5891" width="7.7109375" customWidth="1"/>
    <col min="5892" max="5892" width="9.42578125" customWidth="1"/>
    <col min="5893" max="5893" width="8" customWidth="1"/>
    <col min="5894" max="5896" width="9.42578125" customWidth="1"/>
    <col min="5897" max="5897" width="7.85546875" customWidth="1"/>
    <col min="6140" max="6140" width="28.5703125" customWidth="1"/>
    <col min="6141" max="6142" width="10.140625" customWidth="1"/>
    <col min="6143" max="6143" width="9.42578125" customWidth="1"/>
    <col min="6144" max="6144" width="7.42578125" customWidth="1"/>
    <col min="6145" max="6145" width="9.42578125" customWidth="1"/>
    <col min="6146" max="6147" width="7.7109375" customWidth="1"/>
    <col min="6148" max="6148" width="9.42578125" customWidth="1"/>
    <col min="6149" max="6149" width="8" customWidth="1"/>
    <col min="6150" max="6152" width="9.42578125" customWidth="1"/>
    <col min="6153" max="6153" width="7.85546875" customWidth="1"/>
    <col min="6396" max="6396" width="28.5703125" customWidth="1"/>
    <col min="6397" max="6398" width="10.140625" customWidth="1"/>
    <col min="6399" max="6399" width="9.42578125" customWidth="1"/>
    <col min="6400" max="6400" width="7.42578125" customWidth="1"/>
    <col min="6401" max="6401" width="9.42578125" customWidth="1"/>
    <col min="6402" max="6403" width="7.7109375" customWidth="1"/>
    <col min="6404" max="6404" width="9.42578125" customWidth="1"/>
    <col min="6405" max="6405" width="8" customWidth="1"/>
    <col min="6406" max="6408" width="9.42578125" customWidth="1"/>
    <col min="6409" max="6409" width="7.85546875" customWidth="1"/>
    <col min="6652" max="6652" width="28.5703125" customWidth="1"/>
    <col min="6653" max="6654" width="10.140625" customWidth="1"/>
    <col min="6655" max="6655" width="9.42578125" customWidth="1"/>
    <col min="6656" max="6656" width="7.42578125" customWidth="1"/>
    <col min="6657" max="6657" width="9.42578125" customWidth="1"/>
    <col min="6658" max="6659" width="7.7109375" customWidth="1"/>
    <col min="6660" max="6660" width="9.42578125" customWidth="1"/>
    <col min="6661" max="6661" width="8" customWidth="1"/>
    <col min="6662" max="6664" width="9.42578125" customWidth="1"/>
    <col min="6665" max="6665" width="7.85546875" customWidth="1"/>
    <col min="6908" max="6908" width="28.5703125" customWidth="1"/>
    <col min="6909" max="6910" width="10.140625" customWidth="1"/>
    <col min="6911" max="6911" width="9.42578125" customWidth="1"/>
    <col min="6912" max="6912" width="7.42578125" customWidth="1"/>
    <col min="6913" max="6913" width="9.42578125" customWidth="1"/>
    <col min="6914" max="6915" width="7.7109375" customWidth="1"/>
    <col min="6916" max="6916" width="9.42578125" customWidth="1"/>
    <col min="6917" max="6917" width="8" customWidth="1"/>
    <col min="6918" max="6920" width="9.42578125" customWidth="1"/>
    <col min="6921" max="6921" width="7.85546875" customWidth="1"/>
    <col min="7164" max="7164" width="28.5703125" customWidth="1"/>
    <col min="7165" max="7166" width="10.140625" customWidth="1"/>
    <col min="7167" max="7167" width="9.42578125" customWidth="1"/>
    <col min="7168" max="7168" width="7.42578125" customWidth="1"/>
    <col min="7169" max="7169" width="9.42578125" customWidth="1"/>
    <col min="7170" max="7171" width="7.7109375" customWidth="1"/>
    <col min="7172" max="7172" width="9.42578125" customWidth="1"/>
    <col min="7173" max="7173" width="8" customWidth="1"/>
    <col min="7174" max="7176" width="9.42578125" customWidth="1"/>
    <col min="7177" max="7177" width="7.85546875" customWidth="1"/>
    <col min="7420" max="7420" width="28.5703125" customWidth="1"/>
    <col min="7421" max="7422" width="10.140625" customWidth="1"/>
    <col min="7423" max="7423" width="9.42578125" customWidth="1"/>
    <col min="7424" max="7424" width="7.42578125" customWidth="1"/>
    <col min="7425" max="7425" width="9.42578125" customWidth="1"/>
    <col min="7426" max="7427" width="7.7109375" customWidth="1"/>
    <col min="7428" max="7428" width="9.42578125" customWidth="1"/>
    <col min="7429" max="7429" width="8" customWidth="1"/>
    <col min="7430" max="7432" width="9.42578125" customWidth="1"/>
    <col min="7433" max="7433" width="7.85546875" customWidth="1"/>
    <col min="7676" max="7676" width="28.5703125" customWidth="1"/>
    <col min="7677" max="7678" width="10.140625" customWidth="1"/>
    <col min="7679" max="7679" width="9.42578125" customWidth="1"/>
    <col min="7680" max="7680" width="7.42578125" customWidth="1"/>
    <col min="7681" max="7681" width="9.42578125" customWidth="1"/>
    <col min="7682" max="7683" width="7.7109375" customWidth="1"/>
    <col min="7684" max="7684" width="9.42578125" customWidth="1"/>
    <col min="7685" max="7685" width="8" customWidth="1"/>
    <col min="7686" max="7688" width="9.42578125" customWidth="1"/>
    <col min="7689" max="7689" width="7.85546875" customWidth="1"/>
    <col min="7932" max="7932" width="28.5703125" customWidth="1"/>
    <col min="7933" max="7934" width="10.140625" customWidth="1"/>
    <col min="7935" max="7935" width="9.42578125" customWidth="1"/>
    <col min="7936" max="7936" width="7.42578125" customWidth="1"/>
    <col min="7937" max="7937" width="9.42578125" customWidth="1"/>
    <col min="7938" max="7939" width="7.7109375" customWidth="1"/>
    <col min="7940" max="7940" width="9.42578125" customWidth="1"/>
    <col min="7941" max="7941" width="8" customWidth="1"/>
    <col min="7942" max="7944" width="9.42578125" customWidth="1"/>
    <col min="7945" max="7945" width="7.85546875" customWidth="1"/>
    <col min="8188" max="8188" width="28.5703125" customWidth="1"/>
    <col min="8189" max="8190" width="10.140625" customWidth="1"/>
    <col min="8191" max="8191" width="9.42578125" customWidth="1"/>
    <col min="8192" max="8192" width="7.42578125" customWidth="1"/>
    <col min="8193" max="8193" width="9.42578125" customWidth="1"/>
    <col min="8194" max="8195" width="7.7109375" customWidth="1"/>
    <col min="8196" max="8196" width="9.42578125" customWidth="1"/>
    <col min="8197" max="8197" width="8" customWidth="1"/>
    <col min="8198" max="8200" width="9.42578125" customWidth="1"/>
    <col min="8201" max="8201" width="7.85546875" customWidth="1"/>
    <col min="8444" max="8444" width="28.5703125" customWidth="1"/>
    <col min="8445" max="8446" width="10.140625" customWidth="1"/>
    <col min="8447" max="8447" width="9.42578125" customWidth="1"/>
    <col min="8448" max="8448" width="7.42578125" customWidth="1"/>
    <col min="8449" max="8449" width="9.42578125" customWidth="1"/>
    <col min="8450" max="8451" width="7.7109375" customWidth="1"/>
    <col min="8452" max="8452" width="9.42578125" customWidth="1"/>
    <col min="8453" max="8453" width="8" customWidth="1"/>
    <col min="8454" max="8456" width="9.42578125" customWidth="1"/>
    <col min="8457" max="8457" width="7.85546875" customWidth="1"/>
    <col min="8700" max="8700" width="28.5703125" customWidth="1"/>
    <col min="8701" max="8702" width="10.140625" customWidth="1"/>
    <col min="8703" max="8703" width="9.42578125" customWidth="1"/>
    <col min="8704" max="8704" width="7.42578125" customWidth="1"/>
    <col min="8705" max="8705" width="9.42578125" customWidth="1"/>
    <col min="8706" max="8707" width="7.7109375" customWidth="1"/>
    <col min="8708" max="8708" width="9.42578125" customWidth="1"/>
    <col min="8709" max="8709" width="8" customWidth="1"/>
    <col min="8710" max="8712" width="9.42578125" customWidth="1"/>
    <col min="8713" max="8713" width="7.85546875" customWidth="1"/>
    <col min="8956" max="8956" width="28.5703125" customWidth="1"/>
    <col min="8957" max="8958" width="10.140625" customWidth="1"/>
    <col min="8959" max="8959" width="9.42578125" customWidth="1"/>
    <col min="8960" max="8960" width="7.42578125" customWidth="1"/>
    <col min="8961" max="8961" width="9.42578125" customWidth="1"/>
    <col min="8962" max="8963" width="7.7109375" customWidth="1"/>
    <col min="8964" max="8964" width="9.42578125" customWidth="1"/>
    <col min="8965" max="8965" width="8" customWidth="1"/>
    <col min="8966" max="8968" width="9.42578125" customWidth="1"/>
    <col min="8969" max="8969" width="7.85546875" customWidth="1"/>
    <col min="9212" max="9212" width="28.5703125" customWidth="1"/>
    <col min="9213" max="9214" width="10.140625" customWidth="1"/>
    <col min="9215" max="9215" width="9.42578125" customWidth="1"/>
    <col min="9216" max="9216" width="7.42578125" customWidth="1"/>
    <col min="9217" max="9217" width="9.42578125" customWidth="1"/>
    <col min="9218" max="9219" width="7.7109375" customWidth="1"/>
    <col min="9220" max="9220" width="9.42578125" customWidth="1"/>
    <col min="9221" max="9221" width="8" customWidth="1"/>
    <col min="9222" max="9224" width="9.42578125" customWidth="1"/>
    <col min="9225" max="9225" width="7.85546875" customWidth="1"/>
    <col min="9468" max="9468" width="28.5703125" customWidth="1"/>
    <col min="9469" max="9470" width="10.140625" customWidth="1"/>
    <col min="9471" max="9471" width="9.42578125" customWidth="1"/>
    <col min="9472" max="9472" width="7.42578125" customWidth="1"/>
    <col min="9473" max="9473" width="9.42578125" customWidth="1"/>
    <col min="9474" max="9475" width="7.7109375" customWidth="1"/>
    <col min="9476" max="9476" width="9.42578125" customWidth="1"/>
    <col min="9477" max="9477" width="8" customWidth="1"/>
    <col min="9478" max="9480" width="9.42578125" customWidth="1"/>
    <col min="9481" max="9481" width="7.85546875" customWidth="1"/>
    <col min="9724" max="9724" width="28.5703125" customWidth="1"/>
    <col min="9725" max="9726" width="10.140625" customWidth="1"/>
    <col min="9727" max="9727" width="9.42578125" customWidth="1"/>
    <col min="9728" max="9728" width="7.42578125" customWidth="1"/>
    <col min="9729" max="9729" width="9.42578125" customWidth="1"/>
    <col min="9730" max="9731" width="7.7109375" customWidth="1"/>
    <col min="9732" max="9732" width="9.42578125" customWidth="1"/>
    <col min="9733" max="9733" width="8" customWidth="1"/>
    <col min="9734" max="9736" width="9.42578125" customWidth="1"/>
    <col min="9737" max="9737" width="7.85546875" customWidth="1"/>
    <col min="9980" max="9980" width="28.5703125" customWidth="1"/>
    <col min="9981" max="9982" width="10.140625" customWidth="1"/>
    <col min="9983" max="9983" width="9.42578125" customWidth="1"/>
    <col min="9984" max="9984" width="7.42578125" customWidth="1"/>
    <col min="9985" max="9985" width="9.42578125" customWidth="1"/>
    <col min="9986" max="9987" width="7.7109375" customWidth="1"/>
    <col min="9988" max="9988" width="9.42578125" customWidth="1"/>
    <col min="9989" max="9989" width="8" customWidth="1"/>
    <col min="9990" max="9992" width="9.42578125" customWidth="1"/>
    <col min="9993" max="9993" width="7.85546875" customWidth="1"/>
    <col min="10236" max="10236" width="28.5703125" customWidth="1"/>
    <col min="10237" max="10238" width="10.140625" customWidth="1"/>
    <col min="10239" max="10239" width="9.42578125" customWidth="1"/>
    <col min="10240" max="10240" width="7.42578125" customWidth="1"/>
    <col min="10241" max="10241" width="9.42578125" customWidth="1"/>
    <col min="10242" max="10243" width="7.7109375" customWidth="1"/>
    <col min="10244" max="10244" width="9.42578125" customWidth="1"/>
    <col min="10245" max="10245" width="8" customWidth="1"/>
    <col min="10246" max="10248" width="9.42578125" customWidth="1"/>
    <col min="10249" max="10249" width="7.85546875" customWidth="1"/>
    <col min="10492" max="10492" width="28.5703125" customWidth="1"/>
    <col min="10493" max="10494" width="10.140625" customWidth="1"/>
    <col min="10495" max="10495" width="9.42578125" customWidth="1"/>
    <col min="10496" max="10496" width="7.42578125" customWidth="1"/>
    <col min="10497" max="10497" width="9.42578125" customWidth="1"/>
    <col min="10498" max="10499" width="7.7109375" customWidth="1"/>
    <col min="10500" max="10500" width="9.42578125" customWidth="1"/>
    <col min="10501" max="10501" width="8" customWidth="1"/>
    <col min="10502" max="10504" width="9.42578125" customWidth="1"/>
    <col min="10505" max="10505" width="7.85546875" customWidth="1"/>
    <col min="10748" max="10748" width="28.5703125" customWidth="1"/>
    <col min="10749" max="10750" width="10.140625" customWidth="1"/>
    <col min="10751" max="10751" width="9.42578125" customWidth="1"/>
    <col min="10752" max="10752" width="7.42578125" customWidth="1"/>
    <col min="10753" max="10753" width="9.42578125" customWidth="1"/>
    <col min="10754" max="10755" width="7.7109375" customWidth="1"/>
    <col min="10756" max="10756" width="9.42578125" customWidth="1"/>
    <col min="10757" max="10757" width="8" customWidth="1"/>
    <col min="10758" max="10760" width="9.42578125" customWidth="1"/>
    <col min="10761" max="10761" width="7.85546875" customWidth="1"/>
    <col min="11004" max="11004" width="28.5703125" customWidth="1"/>
    <col min="11005" max="11006" width="10.140625" customWidth="1"/>
    <col min="11007" max="11007" width="9.42578125" customWidth="1"/>
    <col min="11008" max="11008" width="7.42578125" customWidth="1"/>
    <col min="11009" max="11009" width="9.42578125" customWidth="1"/>
    <col min="11010" max="11011" width="7.7109375" customWidth="1"/>
    <col min="11012" max="11012" width="9.42578125" customWidth="1"/>
    <col min="11013" max="11013" width="8" customWidth="1"/>
    <col min="11014" max="11016" width="9.42578125" customWidth="1"/>
    <col min="11017" max="11017" width="7.85546875" customWidth="1"/>
    <col min="11260" max="11260" width="28.5703125" customWidth="1"/>
    <col min="11261" max="11262" width="10.140625" customWidth="1"/>
    <col min="11263" max="11263" width="9.42578125" customWidth="1"/>
    <col min="11264" max="11264" width="7.42578125" customWidth="1"/>
    <col min="11265" max="11265" width="9.42578125" customWidth="1"/>
    <col min="11266" max="11267" width="7.7109375" customWidth="1"/>
    <col min="11268" max="11268" width="9.42578125" customWidth="1"/>
    <col min="11269" max="11269" width="8" customWidth="1"/>
    <col min="11270" max="11272" width="9.42578125" customWidth="1"/>
    <col min="11273" max="11273" width="7.85546875" customWidth="1"/>
    <col min="11516" max="11516" width="28.5703125" customWidth="1"/>
    <col min="11517" max="11518" width="10.140625" customWidth="1"/>
    <col min="11519" max="11519" width="9.42578125" customWidth="1"/>
    <col min="11520" max="11520" width="7.42578125" customWidth="1"/>
    <col min="11521" max="11521" width="9.42578125" customWidth="1"/>
    <col min="11522" max="11523" width="7.7109375" customWidth="1"/>
    <col min="11524" max="11524" width="9.42578125" customWidth="1"/>
    <col min="11525" max="11525" width="8" customWidth="1"/>
    <col min="11526" max="11528" width="9.42578125" customWidth="1"/>
    <col min="11529" max="11529" width="7.85546875" customWidth="1"/>
    <col min="11772" max="11772" width="28.5703125" customWidth="1"/>
    <col min="11773" max="11774" width="10.140625" customWidth="1"/>
    <col min="11775" max="11775" width="9.42578125" customWidth="1"/>
    <col min="11776" max="11776" width="7.42578125" customWidth="1"/>
    <col min="11777" max="11777" width="9.42578125" customWidth="1"/>
    <col min="11778" max="11779" width="7.7109375" customWidth="1"/>
    <col min="11780" max="11780" width="9.42578125" customWidth="1"/>
    <col min="11781" max="11781" width="8" customWidth="1"/>
    <col min="11782" max="11784" width="9.42578125" customWidth="1"/>
    <col min="11785" max="11785" width="7.85546875" customWidth="1"/>
    <col min="12028" max="12028" width="28.5703125" customWidth="1"/>
    <col min="12029" max="12030" width="10.140625" customWidth="1"/>
    <col min="12031" max="12031" width="9.42578125" customWidth="1"/>
    <col min="12032" max="12032" width="7.42578125" customWidth="1"/>
    <col min="12033" max="12033" width="9.42578125" customWidth="1"/>
    <col min="12034" max="12035" width="7.7109375" customWidth="1"/>
    <col min="12036" max="12036" width="9.42578125" customWidth="1"/>
    <col min="12037" max="12037" width="8" customWidth="1"/>
    <col min="12038" max="12040" width="9.42578125" customWidth="1"/>
    <col min="12041" max="12041" width="7.85546875" customWidth="1"/>
    <col min="12284" max="12284" width="28.5703125" customWidth="1"/>
    <col min="12285" max="12286" width="10.140625" customWidth="1"/>
    <col min="12287" max="12287" width="9.42578125" customWidth="1"/>
    <col min="12288" max="12288" width="7.42578125" customWidth="1"/>
    <col min="12289" max="12289" width="9.42578125" customWidth="1"/>
    <col min="12290" max="12291" width="7.7109375" customWidth="1"/>
    <col min="12292" max="12292" width="9.42578125" customWidth="1"/>
    <col min="12293" max="12293" width="8" customWidth="1"/>
    <col min="12294" max="12296" width="9.42578125" customWidth="1"/>
    <col min="12297" max="12297" width="7.85546875" customWidth="1"/>
    <col min="12540" max="12540" width="28.5703125" customWidth="1"/>
    <col min="12541" max="12542" width="10.140625" customWidth="1"/>
    <col min="12543" max="12543" width="9.42578125" customWidth="1"/>
    <col min="12544" max="12544" width="7.42578125" customWidth="1"/>
    <col min="12545" max="12545" width="9.42578125" customWidth="1"/>
    <col min="12546" max="12547" width="7.7109375" customWidth="1"/>
    <col min="12548" max="12548" width="9.42578125" customWidth="1"/>
    <col min="12549" max="12549" width="8" customWidth="1"/>
    <col min="12550" max="12552" width="9.42578125" customWidth="1"/>
    <col min="12553" max="12553" width="7.85546875" customWidth="1"/>
    <col min="12796" max="12796" width="28.5703125" customWidth="1"/>
    <col min="12797" max="12798" width="10.140625" customWidth="1"/>
    <col min="12799" max="12799" width="9.42578125" customWidth="1"/>
    <col min="12800" max="12800" width="7.42578125" customWidth="1"/>
    <col min="12801" max="12801" width="9.42578125" customWidth="1"/>
    <col min="12802" max="12803" width="7.7109375" customWidth="1"/>
    <col min="12804" max="12804" width="9.42578125" customWidth="1"/>
    <col min="12805" max="12805" width="8" customWidth="1"/>
    <col min="12806" max="12808" width="9.42578125" customWidth="1"/>
    <col min="12809" max="12809" width="7.85546875" customWidth="1"/>
    <col min="13052" max="13052" width="28.5703125" customWidth="1"/>
    <col min="13053" max="13054" width="10.140625" customWidth="1"/>
    <col min="13055" max="13055" width="9.42578125" customWidth="1"/>
    <col min="13056" max="13056" width="7.42578125" customWidth="1"/>
    <col min="13057" max="13057" width="9.42578125" customWidth="1"/>
    <col min="13058" max="13059" width="7.7109375" customWidth="1"/>
    <col min="13060" max="13060" width="9.42578125" customWidth="1"/>
    <col min="13061" max="13061" width="8" customWidth="1"/>
    <col min="13062" max="13064" width="9.42578125" customWidth="1"/>
    <col min="13065" max="13065" width="7.85546875" customWidth="1"/>
    <col min="13308" max="13308" width="28.5703125" customWidth="1"/>
    <col min="13309" max="13310" width="10.140625" customWidth="1"/>
    <col min="13311" max="13311" width="9.42578125" customWidth="1"/>
    <col min="13312" max="13312" width="7.42578125" customWidth="1"/>
    <col min="13313" max="13313" width="9.42578125" customWidth="1"/>
    <col min="13314" max="13315" width="7.7109375" customWidth="1"/>
    <col min="13316" max="13316" width="9.42578125" customWidth="1"/>
    <col min="13317" max="13317" width="8" customWidth="1"/>
    <col min="13318" max="13320" width="9.42578125" customWidth="1"/>
    <col min="13321" max="13321" width="7.85546875" customWidth="1"/>
    <col min="13564" max="13564" width="28.5703125" customWidth="1"/>
    <col min="13565" max="13566" width="10.140625" customWidth="1"/>
    <col min="13567" max="13567" width="9.42578125" customWidth="1"/>
    <col min="13568" max="13568" width="7.42578125" customWidth="1"/>
    <col min="13569" max="13569" width="9.42578125" customWidth="1"/>
    <col min="13570" max="13571" width="7.7109375" customWidth="1"/>
    <col min="13572" max="13572" width="9.42578125" customWidth="1"/>
    <col min="13573" max="13573" width="8" customWidth="1"/>
    <col min="13574" max="13576" width="9.42578125" customWidth="1"/>
    <col min="13577" max="13577" width="7.85546875" customWidth="1"/>
    <col min="13820" max="13820" width="28.5703125" customWidth="1"/>
    <col min="13821" max="13822" width="10.140625" customWidth="1"/>
    <col min="13823" max="13823" width="9.42578125" customWidth="1"/>
    <col min="13824" max="13824" width="7.42578125" customWidth="1"/>
    <col min="13825" max="13825" width="9.42578125" customWidth="1"/>
    <col min="13826" max="13827" width="7.7109375" customWidth="1"/>
    <col min="13828" max="13828" width="9.42578125" customWidth="1"/>
    <col min="13829" max="13829" width="8" customWidth="1"/>
    <col min="13830" max="13832" width="9.42578125" customWidth="1"/>
    <col min="13833" max="13833" width="7.85546875" customWidth="1"/>
    <col min="14076" max="14076" width="28.5703125" customWidth="1"/>
    <col min="14077" max="14078" width="10.140625" customWidth="1"/>
    <col min="14079" max="14079" width="9.42578125" customWidth="1"/>
    <col min="14080" max="14080" width="7.42578125" customWidth="1"/>
    <col min="14081" max="14081" width="9.42578125" customWidth="1"/>
    <col min="14082" max="14083" width="7.7109375" customWidth="1"/>
    <col min="14084" max="14084" width="9.42578125" customWidth="1"/>
    <col min="14085" max="14085" width="8" customWidth="1"/>
    <col min="14086" max="14088" width="9.42578125" customWidth="1"/>
    <col min="14089" max="14089" width="7.85546875" customWidth="1"/>
    <col min="14332" max="14332" width="28.5703125" customWidth="1"/>
    <col min="14333" max="14334" width="10.140625" customWidth="1"/>
    <col min="14335" max="14335" width="9.42578125" customWidth="1"/>
    <col min="14336" max="14336" width="7.42578125" customWidth="1"/>
    <col min="14337" max="14337" width="9.42578125" customWidth="1"/>
    <col min="14338" max="14339" width="7.7109375" customWidth="1"/>
    <col min="14340" max="14340" width="9.42578125" customWidth="1"/>
    <col min="14341" max="14341" width="8" customWidth="1"/>
    <col min="14342" max="14344" width="9.42578125" customWidth="1"/>
    <col min="14345" max="14345" width="7.85546875" customWidth="1"/>
    <col min="14588" max="14588" width="28.5703125" customWidth="1"/>
    <col min="14589" max="14590" width="10.140625" customWidth="1"/>
    <col min="14591" max="14591" width="9.42578125" customWidth="1"/>
    <col min="14592" max="14592" width="7.42578125" customWidth="1"/>
    <col min="14593" max="14593" width="9.42578125" customWidth="1"/>
    <col min="14594" max="14595" width="7.7109375" customWidth="1"/>
    <col min="14596" max="14596" width="9.42578125" customWidth="1"/>
    <col min="14597" max="14597" width="8" customWidth="1"/>
    <col min="14598" max="14600" width="9.42578125" customWidth="1"/>
    <col min="14601" max="14601" width="7.85546875" customWidth="1"/>
    <col min="14844" max="14844" width="28.5703125" customWidth="1"/>
    <col min="14845" max="14846" width="10.140625" customWidth="1"/>
    <col min="14847" max="14847" width="9.42578125" customWidth="1"/>
    <col min="14848" max="14848" width="7.42578125" customWidth="1"/>
    <col min="14849" max="14849" width="9.42578125" customWidth="1"/>
    <col min="14850" max="14851" width="7.7109375" customWidth="1"/>
    <col min="14852" max="14852" width="9.42578125" customWidth="1"/>
    <col min="14853" max="14853" width="8" customWidth="1"/>
    <col min="14854" max="14856" width="9.42578125" customWidth="1"/>
    <col min="14857" max="14857" width="7.85546875" customWidth="1"/>
    <col min="15100" max="15100" width="28.5703125" customWidth="1"/>
    <col min="15101" max="15102" width="10.140625" customWidth="1"/>
    <col min="15103" max="15103" width="9.42578125" customWidth="1"/>
    <col min="15104" max="15104" width="7.42578125" customWidth="1"/>
    <col min="15105" max="15105" width="9.42578125" customWidth="1"/>
    <col min="15106" max="15107" width="7.7109375" customWidth="1"/>
    <col min="15108" max="15108" width="9.42578125" customWidth="1"/>
    <col min="15109" max="15109" width="8" customWidth="1"/>
    <col min="15110" max="15112" width="9.42578125" customWidth="1"/>
    <col min="15113" max="15113" width="7.85546875" customWidth="1"/>
    <col min="15356" max="15356" width="28.5703125" customWidth="1"/>
    <col min="15357" max="15358" width="10.140625" customWidth="1"/>
    <col min="15359" max="15359" width="9.42578125" customWidth="1"/>
    <col min="15360" max="15360" width="7.42578125" customWidth="1"/>
    <col min="15361" max="15361" width="9.42578125" customWidth="1"/>
    <col min="15362" max="15363" width="7.7109375" customWidth="1"/>
    <col min="15364" max="15364" width="9.42578125" customWidth="1"/>
    <col min="15365" max="15365" width="8" customWidth="1"/>
    <col min="15366" max="15368" width="9.42578125" customWidth="1"/>
    <col min="15369" max="15369" width="7.85546875" customWidth="1"/>
    <col min="15612" max="15612" width="28.5703125" customWidth="1"/>
    <col min="15613" max="15614" width="10.140625" customWidth="1"/>
    <col min="15615" max="15615" width="9.42578125" customWidth="1"/>
    <col min="15616" max="15616" width="7.42578125" customWidth="1"/>
    <col min="15617" max="15617" width="9.42578125" customWidth="1"/>
    <col min="15618" max="15619" width="7.7109375" customWidth="1"/>
    <col min="15620" max="15620" width="9.42578125" customWidth="1"/>
    <col min="15621" max="15621" width="8" customWidth="1"/>
    <col min="15622" max="15624" width="9.42578125" customWidth="1"/>
    <col min="15625" max="15625" width="7.85546875" customWidth="1"/>
    <col min="15868" max="15868" width="28.5703125" customWidth="1"/>
    <col min="15869" max="15870" width="10.140625" customWidth="1"/>
    <col min="15871" max="15871" width="9.42578125" customWidth="1"/>
    <col min="15872" max="15872" width="7.42578125" customWidth="1"/>
    <col min="15873" max="15873" width="9.42578125" customWidth="1"/>
    <col min="15874" max="15875" width="7.7109375" customWidth="1"/>
    <col min="15876" max="15876" width="9.42578125" customWidth="1"/>
    <col min="15877" max="15877" width="8" customWidth="1"/>
    <col min="15878" max="15880" width="9.42578125" customWidth="1"/>
    <col min="15881" max="15881" width="7.85546875" customWidth="1"/>
    <col min="16124" max="16124" width="28.5703125" customWidth="1"/>
    <col min="16125" max="16126" width="10.140625" customWidth="1"/>
    <col min="16127" max="16127" width="9.42578125" customWidth="1"/>
    <col min="16128" max="16128" width="7.42578125" customWidth="1"/>
    <col min="16129" max="16129" width="9.42578125" customWidth="1"/>
    <col min="16130" max="16131" width="7.7109375" customWidth="1"/>
    <col min="16132" max="16132" width="9.42578125" customWidth="1"/>
    <col min="16133" max="16133" width="8" customWidth="1"/>
    <col min="16134" max="16136" width="9.42578125" customWidth="1"/>
    <col min="16137" max="16137" width="7.85546875" customWidth="1"/>
  </cols>
  <sheetData>
    <row r="1" spans="1:14" ht="27" customHeight="1">
      <c r="A1" s="575" t="s">
        <v>552</v>
      </c>
      <c r="B1" s="575"/>
      <c r="C1" s="575"/>
      <c r="D1" s="575"/>
      <c r="E1" s="575"/>
      <c r="F1" s="575"/>
      <c r="G1" s="575"/>
      <c r="H1" s="575"/>
      <c r="I1" s="575"/>
      <c r="J1" s="575"/>
      <c r="K1" s="575"/>
      <c r="L1" s="575"/>
      <c r="M1" s="575"/>
      <c r="N1" s="575"/>
    </row>
    <row r="2" spans="1:14" ht="42" customHeight="1">
      <c r="A2" s="592" t="s">
        <v>553</v>
      </c>
      <c r="B2" s="592"/>
      <c r="C2" s="592"/>
      <c r="D2" s="592"/>
      <c r="E2" s="592"/>
      <c r="F2" s="592"/>
      <c r="G2" s="592"/>
      <c r="H2" s="592"/>
      <c r="I2" s="592"/>
      <c r="J2" s="592"/>
      <c r="K2" s="592"/>
      <c r="L2" s="592"/>
      <c r="M2" s="592"/>
      <c r="N2" s="592"/>
    </row>
    <row r="3" spans="1:14" ht="27" customHeight="1" thickBot="1">
      <c r="A3" s="118" t="s">
        <v>488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 t="s">
        <v>489</v>
      </c>
    </row>
    <row r="4" spans="1:14" s="50" customFormat="1" ht="21" customHeight="1" thickTop="1">
      <c r="A4" s="550" t="s">
        <v>10</v>
      </c>
      <c r="B4" s="550" t="s">
        <v>3</v>
      </c>
      <c r="C4" s="550"/>
      <c r="D4" s="550"/>
      <c r="E4" s="550" t="s">
        <v>4</v>
      </c>
      <c r="F4" s="550"/>
      <c r="G4" s="550"/>
      <c r="H4" s="550" t="s">
        <v>216</v>
      </c>
      <c r="I4" s="550"/>
      <c r="J4" s="550"/>
      <c r="K4" s="550" t="s">
        <v>215</v>
      </c>
      <c r="L4" s="550"/>
      <c r="M4" s="550"/>
      <c r="N4" s="550" t="s">
        <v>146</v>
      </c>
    </row>
    <row r="5" spans="1:14" s="50" customFormat="1" ht="21" customHeight="1">
      <c r="A5" s="551"/>
      <c r="B5" s="551" t="s">
        <v>217</v>
      </c>
      <c r="C5" s="551"/>
      <c r="D5" s="551"/>
      <c r="E5" s="551" t="s">
        <v>96</v>
      </c>
      <c r="F5" s="551"/>
      <c r="G5" s="551"/>
      <c r="H5" s="551" t="s">
        <v>218</v>
      </c>
      <c r="I5" s="551"/>
      <c r="J5" s="551"/>
      <c r="K5" s="551" t="s">
        <v>126</v>
      </c>
      <c r="L5" s="551"/>
      <c r="M5" s="551"/>
      <c r="N5" s="551"/>
    </row>
    <row r="6" spans="1:14" s="50" customFormat="1" ht="21" customHeight="1">
      <c r="A6" s="551"/>
      <c r="B6" s="206" t="s">
        <v>221</v>
      </c>
      <c r="C6" s="206" t="s">
        <v>222</v>
      </c>
      <c r="D6" s="206" t="s">
        <v>223</v>
      </c>
      <c r="E6" s="206" t="s">
        <v>221</v>
      </c>
      <c r="F6" s="206" t="s">
        <v>222</v>
      </c>
      <c r="G6" s="206" t="s">
        <v>223</v>
      </c>
      <c r="H6" s="206" t="s">
        <v>221</v>
      </c>
      <c r="I6" s="206" t="s">
        <v>222</v>
      </c>
      <c r="J6" s="206" t="s">
        <v>223</v>
      </c>
      <c r="K6" s="206" t="s">
        <v>221</v>
      </c>
      <c r="L6" s="206" t="s">
        <v>222</v>
      </c>
      <c r="M6" s="206" t="s">
        <v>223</v>
      </c>
      <c r="N6" s="551"/>
    </row>
    <row r="7" spans="1:14" s="50" customFormat="1" ht="21" customHeight="1" thickBot="1">
      <c r="A7" s="551"/>
      <c r="B7" s="206" t="s">
        <v>224</v>
      </c>
      <c r="C7" s="206" t="s">
        <v>225</v>
      </c>
      <c r="D7" s="206" t="s">
        <v>226</v>
      </c>
      <c r="E7" s="206" t="s">
        <v>224</v>
      </c>
      <c r="F7" s="206" t="s">
        <v>225</v>
      </c>
      <c r="G7" s="206" t="s">
        <v>226</v>
      </c>
      <c r="H7" s="206" t="s">
        <v>224</v>
      </c>
      <c r="I7" s="206" t="s">
        <v>225</v>
      </c>
      <c r="J7" s="206" t="s">
        <v>226</v>
      </c>
      <c r="K7" s="206" t="s">
        <v>224</v>
      </c>
      <c r="L7" s="206" t="s">
        <v>225</v>
      </c>
      <c r="M7" s="206" t="s">
        <v>226</v>
      </c>
      <c r="N7" s="551"/>
    </row>
    <row r="8" spans="1:14" ht="33" customHeight="1">
      <c r="A8" s="404" t="s">
        <v>11</v>
      </c>
      <c r="B8" s="102">
        <v>0</v>
      </c>
      <c r="C8" s="102">
        <v>0</v>
      </c>
      <c r="D8" s="102">
        <v>0</v>
      </c>
      <c r="E8" s="102">
        <v>6</v>
      </c>
      <c r="F8" s="102">
        <v>5</v>
      </c>
      <c r="G8" s="102">
        <v>11</v>
      </c>
      <c r="H8" s="102">
        <v>0</v>
      </c>
      <c r="I8" s="102">
        <v>0</v>
      </c>
      <c r="J8" s="102">
        <v>0</v>
      </c>
      <c r="K8" s="102">
        <f>SUM(B8,E8,H8,H8)</f>
        <v>6</v>
      </c>
      <c r="L8" s="102">
        <f>SUM(C8,F8,I8,I8)</f>
        <v>5</v>
      </c>
      <c r="M8" s="102">
        <f>SUM(K8:L8)</f>
        <v>11</v>
      </c>
      <c r="N8" s="405" t="s">
        <v>101</v>
      </c>
    </row>
    <row r="9" spans="1:14" s="119" customFormat="1" ht="33" customHeight="1">
      <c r="A9" s="96" t="s">
        <v>7</v>
      </c>
      <c r="B9" s="62">
        <v>0</v>
      </c>
      <c r="C9" s="62">
        <v>0</v>
      </c>
      <c r="D9" s="62">
        <v>0</v>
      </c>
      <c r="E9" s="62">
        <v>11</v>
      </c>
      <c r="F9" s="62">
        <v>15</v>
      </c>
      <c r="G9" s="62">
        <v>26</v>
      </c>
      <c r="H9" s="62">
        <v>0</v>
      </c>
      <c r="I9" s="62">
        <v>0</v>
      </c>
      <c r="J9" s="62">
        <v>0</v>
      </c>
      <c r="K9" s="62">
        <f t="shared" ref="K9:K12" si="0">SUM(B9,E9,H9,H9)</f>
        <v>11</v>
      </c>
      <c r="L9" s="62">
        <f t="shared" ref="L9:L12" si="1">SUM(C9,F9,I9,I9)</f>
        <v>15</v>
      </c>
      <c r="M9" s="62">
        <f t="shared" ref="M9:M12" si="2">SUM(K9:L9)</f>
        <v>26</v>
      </c>
      <c r="N9" s="128" t="s">
        <v>103</v>
      </c>
    </row>
    <row r="10" spans="1:14" ht="33" customHeight="1">
      <c r="A10" s="96" t="s">
        <v>76</v>
      </c>
      <c r="B10" s="62">
        <v>0</v>
      </c>
      <c r="C10" s="62">
        <v>0</v>
      </c>
      <c r="D10" s="62">
        <v>0</v>
      </c>
      <c r="E10" s="62">
        <v>0</v>
      </c>
      <c r="F10" s="62">
        <v>3</v>
      </c>
      <c r="G10" s="62">
        <v>3</v>
      </c>
      <c r="H10" s="62">
        <v>0</v>
      </c>
      <c r="I10" s="62">
        <v>0</v>
      </c>
      <c r="J10" s="62">
        <v>0</v>
      </c>
      <c r="K10" s="62">
        <f t="shared" si="0"/>
        <v>0</v>
      </c>
      <c r="L10" s="62">
        <f t="shared" si="1"/>
        <v>3</v>
      </c>
      <c r="M10" s="62">
        <f t="shared" si="2"/>
        <v>3</v>
      </c>
      <c r="N10" s="128" t="s">
        <v>104</v>
      </c>
    </row>
    <row r="11" spans="1:14" s="119" customFormat="1" ht="33" customHeight="1" thickBot="1">
      <c r="A11" s="92" t="s">
        <v>235</v>
      </c>
      <c r="B11" s="64">
        <v>0</v>
      </c>
      <c r="C11" s="64">
        <v>0</v>
      </c>
      <c r="D11" s="64">
        <v>0</v>
      </c>
      <c r="E11" s="64">
        <v>11</v>
      </c>
      <c r="F11" s="64">
        <v>13</v>
      </c>
      <c r="G11" s="64">
        <v>24</v>
      </c>
      <c r="H11" s="64">
        <v>0</v>
      </c>
      <c r="I11" s="64">
        <v>0</v>
      </c>
      <c r="J11" s="64">
        <v>0</v>
      </c>
      <c r="K11" s="64">
        <f t="shared" si="0"/>
        <v>11</v>
      </c>
      <c r="L11" s="64">
        <f t="shared" si="1"/>
        <v>13</v>
      </c>
      <c r="M11" s="64">
        <f t="shared" si="2"/>
        <v>24</v>
      </c>
      <c r="N11" s="129" t="s">
        <v>236</v>
      </c>
    </row>
    <row r="12" spans="1:14" ht="33" customHeight="1" thickBot="1">
      <c r="A12" s="127" t="s">
        <v>9</v>
      </c>
      <c r="B12" s="93">
        <f>SUM(B8:B11)</f>
        <v>0</v>
      </c>
      <c r="C12" s="93">
        <f t="shared" ref="C12:J12" si="3">SUM(C8:C11)</f>
        <v>0</v>
      </c>
      <c r="D12" s="93">
        <f t="shared" si="3"/>
        <v>0</v>
      </c>
      <c r="E12" s="93">
        <f t="shared" si="3"/>
        <v>28</v>
      </c>
      <c r="F12" s="93">
        <f t="shared" si="3"/>
        <v>36</v>
      </c>
      <c r="G12" s="93">
        <f t="shared" si="3"/>
        <v>64</v>
      </c>
      <c r="H12" s="93">
        <f t="shared" si="3"/>
        <v>0</v>
      </c>
      <c r="I12" s="93">
        <f t="shared" si="3"/>
        <v>0</v>
      </c>
      <c r="J12" s="93">
        <f t="shared" si="3"/>
        <v>0</v>
      </c>
      <c r="K12" s="93">
        <f t="shared" si="0"/>
        <v>28</v>
      </c>
      <c r="L12" s="93">
        <f t="shared" si="1"/>
        <v>36</v>
      </c>
      <c r="M12" s="93">
        <f t="shared" si="2"/>
        <v>64</v>
      </c>
      <c r="N12" s="130" t="s">
        <v>333</v>
      </c>
    </row>
    <row r="13" spans="1:14" ht="21.75" customHeight="1" thickTop="1">
      <c r="A13" s="40"/>
      <c r="B13" s="41"/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</row>
    <row r="14" spans="1:14" ht="21.75" customHeight="1">
      <c r="A14" s="40"/>
      <c r="B14" s="41"/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</row>
    <row r="15" spans="1:14" ht="21.75" customHeight="1">
      <c r="A15" s="40"/>
      <c r="B15" s="41"/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41"/>
    </row>
    <row r="16" spans="1:14" ht="21.75" customHeight="1">
      <c r="A16" s="40"/>
      <c r="B16" s="41"/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</row>
  </sheetData>
  <mergeCells count="12">
    <mergeCell ref="A2:N2"/>
    <mergeCell ref="A1:N1"/>
    <mergeCell ref="A4:A7"/>
    <mergeCell ref="B4:D4"/>
    <mergeCell ref="E4:G4"/>
    <mergeCell ref="H4:J4"/>
    <mergeCell ref="K4:M4"/>
    <mergeCell ref="N4:N7"/>
    <mergeCell ref="B5:D5"/>
    <mergeCell ref="E5:G5"/>
    <mergeCell ref="H5:J5"/>
    <mergeCell ref="K5:M5"/>
  </mergeCells>
  <printOptions horizontalCentered="1"/>
  <pageMargins left="0.5" right="0.5" top="1.5" bottom="0.75" header="1" footer="1"/>
  <pageSetup paperSize="9" scale="80" firstPageNumber="161" orientation="landscape" useFirstPageNumber="1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>
    <tabColor rgb="FF00B0F0"/>
  </sheetPr>
  <dimension ref="A1:O12"/>
  <sheetViews>
    <sheetView rightToLeft="1" view="pageBreakPreview" zoomScale="90" zoomScaleNormal="75" zoomScaleSheetLayoutView="90" workbookViewId="0">
      <selection activeCell="O7" sqref="O7"/>
    </sheetView>
  </sheetViews>
  <sheetFormatPr defaultRowHeight="12.75"/>
  <cols>
    <col min="1" max="1" width="24.42578125" style="211" customWidth="1"/>
    <col min="2" max="2" width="8.7109375" style="211" customWidth="1"/>
    <col min="3" max="3" width="7.85546875" style="211" customWidth="1"/>
    <col min="4" max="4" width="7.140625" style="211" customWidth="1"/>
    <col min="5" max="5" width="7" style="211" customWidth="1"/>
    <col min="6" max="6" width="7.28515625" style="211" customWidth="1"/>
    <col min="7" max="7" width="7" style="211" customWidth="1"/>
    <col min="8" max="8" width="7.28515625" style="211" customWidth="1"/>
    <col min="9" max="13" width="8.5703125" style="211" customWidth="1"/>
    <col min="14" max="14" width="46.85546875" style="211" customWidth="1"/>
    <col min="15" max="247" width="9.140625" style="211"/>
    <col min="248" max="248" width="15.28515625" style="211" customWidth="1"/>
    <col min="249" max="249" width="12.85546875" style="211" customWidth="1"/>
    <col min="250" max="250" width="10.7109375" style="211" customWidth="1"/>
    <col min="251" max="251" width="10.28515625" style="211" customWidth="1"/>
    <col min="252" max="252" width="9.140625" style="211" customWidth="1"/>
    <col min="253" max="255" width="10.28515625" style="211" customWidth="1"/>
    <col min="256" max="256" width="9.28515625" style="211" customWidth="1"/>
    <col min="257" max="262" width="10.28515625" style="211" customWidth="1"/>
    <col min="263" max="503" width="9.140625" style="211"/>
    <col min="504" max="504" width="15.28515625" style="211" customWidth="1"/>
    <col min="505" max="505" width="12.85546875" style="211" customWidth="1"/>
    <col min="506" max="506" width="10.7109375" style="211" customWidth="1"/>
    <col min="507" max="507" width="10.28515625" style="211" customWidth="1"/>
    <col min="508" max="508" width="9.140625" style="211" customWidth="1"/>
    <col min="509" max="511" width="10.28515625" style="211" customWidth="1"/>
    <col min="512" max="512" width="9.28515625" style="211" customWidth="1"/>
    <col min="513" max="518" width="10.28515625" style="211" customWidth="1"/>
    <col min="519" max="759" width="9.140625" style="211"/>
    <col min="760" max="760" width="15.28515625" style="211" customWidth="1"/>
    <col min="761" max="761" width="12.85546875" style="211" customWidth="1"/>
    <col min="762" max="762" width="10.7109375" style="211" customWidth="1"/>
    <col min="763" max="763" width="10.28515625" style="211" customWidth="1"/>
    <col min="764" max="764" width="9.140625" style="211" customWidth="1"/>
    <col min="765" max="767" width="10.28515625" style="211" customWidth="1"/>
    <col min="768" max="768" width="9.28515625" style="211" customWidth="1"/>
    <col min="769" max="774" width="10.28515625" style="211" customWidth="1"/>
    <col min="775" max="1015" width="9.140625" style="211"/>
    <col min="1016" max="1016" width="15.28515625" style="211" customWidth="1"/>
    <col min="1017" max="1017" width="12.85546875" style="211" customWidth="1"/>
    <col min="1018" max="1018" width="10.7109375" style="211" customWidth="1"/>
    <col min="1019" max="1019" width="10.28515625" style="211" customWidth="1"/>
    <col min="1020" max="1020" width="9.140625" style="211" customWidth="1"/>
    <col min="1021" max="1023" width="10.28515625" style="211" customWidth="1"/>
    <col min="1024" max="1024" width="9.28515625" style="211" customWidth="1"/>
    <col min="1025" max="1030" width="10.28515625" style="211" customWidth="1"/>
    <col min="1031" max="1271" width="9.140625" style="211"/>
    <col min="1272" max="1272" width="15.28515625" style="211" customWidth="1"/>
    <col min="1273" max="1273" width="12.85546875" style="211" customWidth="1"/>
    <col min="1274" max="1274" width="10.7109375" style="211" customWidth="1"/>
    <col min="1275" max="1275" width="10.28515625" style="211" customWidth="1"/>
    <col min="1276" max="1276" width="9.140625" style="211" customWidth="1"/>
    <col min="1277" max="1279" width="10.28515625" style="211" customWidth="1"/>
    <col min="1280" max="1280" width="9.28515625" style="211" customWidth="1"/>
    <col min="1281" max="1286" width="10.28515625" style="211" customWidth="1"/>
    <col min="1287" max="1527" width="9.140625" style="211"/>
    <col min="1528" max="1528" width="15.28515625" style="211" customWidth="1"/>
    <col min="1529" max="1529" width="12.85546875" style="211" customWidth="1"/>
    <col min="1530" max="1530" width="10.7109375" style="211" customWidth="1"/>
    <col min="1531" max="1531" width="10.28515625" style="211" customWidth="1"/>
    <col min="1532" max="1532" width="9.140625" style="211" customWidth="1"/>
    <col min="1533" max="1535" width="10.28515625" style="211" customWidth="1"/>
    <col min="1536" max="1536" width="9.28515625" style="211" customWidth="1"/>
    <col min="1537" max="1542" width="10.28515625" style="211" customWidth="1"/>
    <col min="1543" max="1783" width="9.140625" style="211"/>
    <col min="1784" max="1784" width="15.28515625" style="211" customWidth="1"/>
    <col min="1785" max="1785" width="12.85546875" style="211" customWidth="1"/>
    <col min="1786" max="1786" width="10.7109375" style="211" customWidth="1"/>
    <col min="1787" max="1787" width="10.28515625" style="211" customWidth="1"/>
    <col min="1788" max="1788" width="9.140625" style="211" customWidth="1"/>
    <col min="1789" max="1791" width="10.28515625" style="211" customWidth="1"/>
    <col min="1792" max="1792" width="9.28515625" style="211" customWidth="1"/>
    <col min="1793" max="1798" width="10.28515625" style="211" customWidth="1"/>
    <col min="1799" max="2039" width="9.140625" style="211"/>
    <col min="2040" max="2040" width="15.28515625" style="211" customWidth="1"/>
    <col min="2041" max="2041" width="12.85546875" style="211" customWidth="1"/>
    <col min="2042" max="2042" width="10.7109375" style="211" customWidth="1"/>
    <col min="2043" max="2043" width="10.28515625" style="211" customWidth="1"/>
    <col min="2044" max="2044" width="9.140625" style="211" customWidth="1"/>
    <col min="2045" max="2047" width="10.28515625" style="211" customWidth="1"/>
    <col min="2048" max="2048" width="9.28515625" style="211" customWidth="1"/>
    <col min="2049" max="2054" width="10.28515625" style="211" customWidth="1"/>
    <col min="2055" max="2295" width="9.140625" style="211"/>
    <col min="2296" max="2296" width="15.28515625" style="211" customWidth="1"/>
    <col min="2297" max="2297" width="12.85546875" style="211" customWidth="1"/>
    <col min="2298" max="2298" width="10.7109375" style="211" customWidth="1"/>
    <col min="2299" max="2299" width="10.28515625" style="211" customWidth="1"/>
    <col min="2300" max="2300" width="9.140625" style="211" customWidth="1"/>
    <col min="2301" max="2303" width="10.28515625" style="211" customWidth="1"/>
    <col min="2304" max="2304" width="9.28515625" style="211" customWidth="1"/>
    <col min="2305" max="2310" width="10.28515625" style="211" customWidth="1"/>
    <col min="2311" max="2551" width="9.140625" style="211"/>
    <col min="2552" max="2552" width="15.28515625" style="211" customWidth="1"/>
    <col min="2553" max="2553" width="12.85546875" style="211" customWidth="1"/>
    <col min="2554" max="2554" width="10.7109375" style="211" customWidth="1"/>
    <col min="2555" max="2555" width="10.28515625" style="211" customWidth="1"/>
    <col min="2556" max="2556" width="9.140625" style="211" customWidth="1"/>
    <col min="2557" max="2559" width="10.28515625" style="211" customWidth="1"/>
    <col min="2560" max="2560" width="9.28515625" style="211" customWidth="1"/>
    <col min="2561" max="2566" width="10.28515625" style="211" customWidth="1"/>
    <col min="2567" max="2807" width="9.140625" style="211"/>
    <col min="2808" max="2808" width="15.28515625" style="211" customWidth="1"/>
    <col min="2809" max="2809" width="12.85546875" style="211" customWidth="1"/>
    <col min="2810" max="2810" width="10.7109375" style="211" customWidth="1"/>
    <col min="2811" max="2811" width="10.28515625" style="211" customWidth="1"/>
    <col min="2812" max="2812" width="9.140625" style="211" customWidth="1"/>
    <col min="2813" max="2815" width="10.28515625" style="211" customWidth="1"/>
    <col min="2816" max="2816" width="9.28515625" style="211" customWidth="1"/>
    <col min="2817" max="2822" width="10.28515625" style="211" customWidth="1"/>
    <col min="2823" max="3063" width="9.140625" style="211"/>
    <col min="3064" max="3064" width="15.28515625" style="211" customWidth="1"/>
    <col min="3065" max="3065" width="12.85546875" style="211" customWidth="1"/>
    <col min="3066" max="3066" width="10.7109375" style="211" customWidth="1"/>
    <col min="3067" max="3067" width="10.28515625" style="211" customWidth="1"/>
    <col min="3068" max="3068" width="9.140625" style="211" customWidth="1"/>
    <col min="3069" max="3071" width="10.28515625" style="211" customWidth="1"/>
    <col min="3072" max="3072" width="9.28515625" style="211" customWidth="1"/>
    <col min="3073" max="3078" width="10.28515625" style="211" customWidth="1"/>
    <col min="3079" max="3319" width="9.140625" style="211"/>
    <col min="3320" max="3320" width="15.28515625" style="211" customWidth="1"/>
    <col min="3321" max="3321" width="12.85546875" style="211" customWidth="1"/>
    <col min="3322" max="3322" width="10.7109375" style="211" customWidth="1"/>
    <col min="3323" max="3323" width="10.28515625" style="211" customWidth="1"/>
    <col min="3324" max="3324" width="9.140625" style="211" customWidth="1"/>
    <col min="3325" max="3327" width="10.28515625" style="211" customWidth="1"/>
    <col min="3328" max="3328" width="9.28515625" style="211" customWidth="1"/>
    <col min="3329" max="3334" width="10.28515625" style="211" customWidth="1"/>
    <col min="3335" max="3575" width="9.140625" style="211"/>
    <col min="3576" max="3576" width="15.28515625" style="211" customWidth="1"/>
    <col min="3577" max="3577" width="12.85546875" style="211" customWidth="1"/>
    <col min="3578" max="3578" width="10.7109375" style="211" customWidth="1"/>
    <col min="3579" max="3579" width="10.28515625" style="211" customWidth="1"/>
    <col min="3580" max="3580" width="9.140625" style="211" customWidth="1"/>
    <col min="3581" max="3583" width="10.28515625" style="211" customWidth="1"/>
    <col min="3584" max="3584" width="9.28515625" style="211" customWidth="1"/>
    <col min="3585" max="3590" width="10.28515625" style="211" customWidth="1"/>
    <col min="3591" max="3831" width="9.140625" style="211"/>
    <col min="3832" max="3832" width="15.28515625" style="211" customWidth="1"/>
    <col min="3833" max="3833" width="12.85546875" style="211" customWidth="1"/>
    <col min="3834" max="3834" width="10.7109375" style="211" customWidth="1"/>
    <col min="3835" max="3835" width="10.28515625" style="211" customWidth="1"/>
    <col min="3836" max="3836" width="9.140625" style="211" customWidth="1"/>
    <col min="3837" max="3839" width="10.28515625" style="211" customWidth="1"/>
    <col min="3840" max="3840" width="9.28515625" style="211" customWidth="1"/>
    <col min="3841" max="3846" width="10.28515625" style="211" customWidth="1"/>
    <col min="3847" max="4087" width="9.140625" style="211"/>
    <col min="4088" max="4088" width="15.28515625" style="211" customWidth="1"/>
    <col min="4089" max="4089" width="12.85546875" style="211" customWidth="1"/>
    <col min="4090" max="4090" width="10.7109375" style="211" customWidth="1"/>
    <col min="4091" max="4091" width="10.28515625" style="211" customWidth="1"/>
    <col min="4092" max="4092" width="9.140625" style="211" customWidth="1"/>
    <col min="4093" max="4095" width="10.28515625" style="211" customWidth="1"/>
    <col min="4096" max="4096" width="9.28515625" style="211" customWidth="1"/>
    <col min="4097" max="4102" width="10.28515625" style="211" customWidth="1"/>
    <col min="4103" max="4343" width="9.140625" style="211"/>
    <col min="4344" max="4344" width="15.28515625" style="211" customWidth="1"/>
    <col min="4345" max="4345" width="12.85546875" style="211" customWidth="1"/>
    <col min="4346" max="4346" width="10.7109375" style="211" customWidth="1"/>
    <col min="4347" max="4347" width="10.28515625" style="211" customWidth="1"/>
    <col min="4348" max="4348" width="9.140625" style="211" customWidth="1"/>
    <col min="4349" max="4351" width="10.28515625" style="211" customWidth="1"/>
    <col min="4352" max="4352" width="9.28515625" style="211" customWidth="1"/>
    <col min="4353" max="4358" width="10.28515625" style="211" customWidth="1"/>
    <col min="4359" max="4599" width="9.140625" style="211"/>
    <col min="4600" max="4600" width="15.28515625" style="211" customWidth="1"/>
    <col min="4601" max="4601" width="12.85546875" style="211" customWidth="1"/>
    <col min="4602" max="4602" width="10.7109375" style="211" customWidth="1"/>
    <col min="4603" max="4603" width="10.28515625" style="211" customWidth="1"/>
    <col min="4604" max="4604" width="9.140625" style="211" customWidth="1"/>
    <col min="4605" max="4607" width="10.28515625" style="211" customWidth="1"/>
    <col min="4608" max="4608" width="9.28515625" style="211" customWidth="1"/>
    <col min="4609" max="4614" width="10.28515625" style="211" customWidth="1"/>
    <col min="4615" max="4855" width="9.140625" style="211"/>
    <col min="4856" max="4856" width="15.28515625" style="211" customWidth="1"/>
    <col min="4857" max="4857" width="12.85546875" style="211" customWidth="1"/>
    <col min="4858" max="4858" width="10.7109375" style="211" customWidth="1"/>
    <col min="4859" max="4859" width="10.28515625" style="211" customWidth="1"/>
    <col min="4860" max="4860" width="9.140625" style="211" customWidth="1"/>
    <col min="4861" max="4863" width="10.28515625" style="211" customWidth="1"/>
    <col min="4864" max="4864" width="9.28515625" style="211" customWidth="1"/>
    <col min="4865" max="4870" width="10.28515625" style="211" customWidth="1"/>
    <col min="4871" max="5111" width="9.140625" style="211"/>
    <col min="5112" max="5112" width="15.28515625" style="211" customWidth="1"/>
    <col min="5113" max="5113" width="12.85546875" style="211" customWidth="1"/>
    <col min="5114" max="5114" width="10.7109375" style="211" customWidth="1"/>
    <col min="5115" max="5115" width="10.28515625" style="211" customWidth="1"/>
    <col min="5116" max="5116" width="9.140625" style="211" customWidth="1"/>
    <col min="5117" max="5119" width="10.28515625" style="211" customWidth="1"/>
    <col min="5120" max="5120" width="9.28515625" style="211" customWidth="1"/>
    <col min="5121" max="5126" width="10.28515625" style="211" customWidth="1"/>
    <col min="5127" max="5367" width="9.140625" style="211"/>
    <col min="5368" max="5368" width="15.28515625" style="211" customWidth="1"/>
    <col min="5369" max="5369" width="12.85546875" style="211" customWidth="1"/>
    <col min="5370" max="5370" width="10.7109375" style="211" customWidth="1"/>
    <col min="5371" max="5371" width="10.28515625" style="211" customWidth="1"/>
    <col min="5372" max="5372" width="9.140625" style="211" customWidth="1"/>
    <col min="5373" max="5375" width="10.28515625" style="211" customWidth="1"/>
    <col min="5376" max="5376" width="9.28515625" style="211" customWidth="1"/>
    <col min="5377" max="5382" width="10.28515625" style="211" customWidth="1"/>
    <col min="5383" max="5623" width="9.140625" style="211"/>
    <col min="5624" max="5624" width="15.28515625" style="211" customWidth="1"/>
    <col min="5625" max="5625" width="12.85546875" style="211" customWidth="1"/>
    <col min="5626" max="5626" width="10.7109375" style="211" customWidth="1"/>
    <col min="5627" max="5627" width="10.28515625" style="211" customWidth="1"/>
    <col min="5628" max="5628" width="9.140625" style="211" customWidth="1"/>
    <col min="5629" max="5631" width="10.28515625" style="211" customWidth="1"/>
    <col min="5632" max="5632" width="9.28515625" style="211" customWidth="1"/>
    <col min="5633" max="5638" width="10.28515625" style="211" customWidth="1"/>
    <col min="5639" max="5879" width="9.140625" style="211"/>
    <col min="5880" max="5880" width="15.28515625" style="211" customWidth="1"/>
    <col min="5881" max="5881" width="12.85546875" style="211" customWidth="1"/>
    <col min="5882" max="5882" width="10.7109375" style="211" customWidth="1"/>
    <col min="5883" max="5883" width="10.28515625" style="211" customWidth="1"/>
    <col min="5884" max="5884" width="9.140625" style="211" customWidth="1"/>
    <col min="5885" max="5887" width="10.28515625" style="211" customWidth="1"/>
    <col min="5888" max="5888" width="9.28515625" style="211" customWidth="1"/>
    <col min="5889" max="5894" width="10.28515625" style="211" customWidth="1"/>
    <col min="5895" max="6135" width="9.140625" style="211"/>
    <col min="6136" max="6136" width="15.28515625" style="211" customWidth="1"/>
    <col min="6137" max="6137" width="12.85546875" style="211" customWidth="1"/>
    <col min="6138" max="6138" width="10.7109375" style="211" customWidth="1"/>
    <col min="6139" max="6139" width="10.28515625" style="211" customWidth="1"/>
    <col min="6140" max="6140" width="9.140625" style="211" customWidth="1"/>
    <col min="6141" max="6143" width="10.28515625" style="211" customWidth="1"/>
    <col min="6144" max="6144" width="9.28515625" style="211" customWidth="1"/>
    <col min="6145" max="6150" width="10.28515625" style="211" customWidth="1"/>
    <col min="6151" max="6391" width="9.140625" style="211"/>
    <col min="6392" max="6392" width="15.28515625" style="211" customWidth="1"/>
    <col min="6393" max="6393" width="12.85546875" style="211" customWidth="1"/>
    <col min="6394" max="6394" width="10.7109375" style="211" customWidth="1"/>
    <col min="6395" max="6395" width="10.28515625" style="211" customWidth="1"/>
    <col min="6396" max="6396" width="9.140625" style="211" customWidth="1"/>
    <col min="6397" max="6399" width="10.28515625" style="211" customWidth="1"/>
    <col min="6400" max="6400" width="9.28515625" style="211" customWidth="1"/>
    <col min="6401" max="6406" width="10.28515625" style="211" customWidth="1"/>
    <col min="6407" max="6647" width="9.140625" style="211"/>
    <col min="6648" max="6648" width="15.28515625" style="211" customWidth="1"/>
    <col min="6649" max="6649" width="12.85546875" style="211" customWidth="1"/>
    <col min="6650" max="6650" width="10.7109375" style="211" customWidth="1"/>
    <col min="6651" max="6651" width="10.28515625" style="211" customWidth="1"/>
    <col min="6652" max="6652" width="9.140625" style="211" customWidth="1"/>
    <col min="6653" max="6655" width="10.28515625" style="211" customWidth="1"/>
    <col min="6656" max="6656" width="9.28515625" style="211" customWidth="1"/>
    <col min="6657" max="6662" width="10.28515625" style="211" customWidth="1"/>
    <col min="6663" max="6903" width="9.140625" style="211"/>
    <col min="6904" max="6904" width="15.28515625" style="211" customWidth="1"/>
    <col min="6905" max="6905" width="12.85546875" style="211" customWidth="1"/>
    <col min="6906" max="6906" width="10.7109375" style="211" customWidth="1"/>
    <col min="6907" max="6907" width="10.28515625" style="211" customWidth="1"/>
    <col min="6908" max="6908" width="9.140625" style="211" customWidth="1"/>
    <col min="6909" max="6911" width="10.28515625" style="211" customWidth="1"/>
    <col min="6912" max="6912" width="9.28515625" style="211" customWidth="1"/>
    <col min="6913" max="6918" width="10.28515625" style="211" customWidth="1"/>
    <col min="6919" max="7159" width="9.140625" style="211"/>
    <col min="7160" max="7160" width="15.28515625" style="211" customWidth="1"/>
    <col min="7161" max="7161" width="12.85546875" style="211" customWidth="1"/>
    <col min="7162" max="7162" width="10.7109375" style="211" customWidth="1"/>
    <col min="7163" max="7163" width="10.28515625" style="211" customWidth="1"/>
    <col min="7164" max="7164" width="9.140625" style="211" customWidth="1"/>
    <col min="7165" max="7167" width="10.28515625" style="211" customWidth="1"/>
    <col min="7168" max="7168" width="9.28515625" style="211" customWidth="1"/>
    <col min="7169" max="7174" width="10.28515625" style="211" customWidth="1"/>
    <col min="7175" max="7415" width="9.140625" style="211"/>
    <col min="7416" max="7416" width="15.28515625" style="211" customWidth="1"/>
    <col min="7417" max="7417" width="12.85546875" style="211" customWidth="1"/>
    <col min="7418" max="7418" width="10.7109375" style="211" customWidth="1"/>
    <col min="7419" max="7419" width="10.28515625" style="211" customWidth="1"/>
    <col min="7420" max="7420" width="9.140625" style="211" customWidth="1"/>
    <col min="7421" max="7423" width="10.28515625" style="211" customWidth="1"/>
    <col min="7424" max="7424" width="9.28515625" style="211" customWidth="1"/>
    <col min="7425" max="7430" width="10.28515625" style="211" customWidth="1"/>
    <col min="7431" max="7671" width="9.140625" style="211"/>
    <col min="7672" max="7672" width="15.28515625" style="211" customWidth="1"/>
    <col min="7673" max="7673" width="12.85546875" style="211" customWidth="1"/>
    <col min="7674" max="7674" width="10.7109375" style="211" customWidth="1"/>
    <col min="7675" max="7675" width="10.28515625" style="211" customWidth="1"/>
    <col min="7676" max="7676" width="9.140625" style="211" customWidth="1"/>
    <col min="7677" max="7679" width="10.28515625" style="211" customWidth="1"/>
    <col min="7680" max="7680" width="9.28515625" style="211" customWidth="1"/>
    <col min="7681" max="7686" width="10.28515625" style="211" customWidth="1"/>
    <col min="7687" max="7927" width="9.140625" style="211"/>
    <col min="7928" max="7928" width="15.28515625" style="211" customWidth="1"/>
    <col min="7929" max="7929" width="12.85546875" style="211" customWidth="1"/>
    <col min="7930" max="7930" width="10.7109375" style="211" customWidth="1"/>
    <col min="7931" max="7931" width="10.28515625" style="211" customWidth="1"/>
    <col min="7932" max="7932" width="9.140625" style="211" customWidth="1"/>
    <col min="7933" max="7935" width="10.28515625" style="211" customWidth="1"/>
    <col min="7936" max="7936" width="9.28515625" style="211" customWidth="1"/>
    <col min="7937" max="7942" width="10.28515625" style="211" customWidth="1"/>
    <col min="7943" max="8183" width="9.140625" style="211"/>
    <col min="8184" max="8184" width="15.28515625" style="211" customWidth="1"/>
    <col min="8185" max="8185" width="12.85546875" style="211" customWidth="1"/>
    <col min="8186" max="8186" width="10.7109375" style="211" customWidth="1"/>
    <col min="8187" max="8187" width="10.28515625" style="211" customWidth="1"/>
    <col min="8188" max="8188" width="9.140625" style="211" customWidth="1"/>
    <col min="8189" max="8191" width="10.28515625" style="211" customWidth="1"/>
    <col min="8192" max="8192" width="9.28515625" style="211" customWidth="1"/>
    <col min="8193" max="8198" width="10.28515625" style="211" customWidth="1"/>
    <col min="8199" max="8439" width="9.140625" style="211"/>
    <col min="8440" max="8440" width="15.28515625" style="211" customWidth="1"/>
    <col min="8441" max="8441" width="12.85546875" style="211" customWidth="1"/>
    <col min="8442" max="8442" width="10.7109375" style="211" customWidth="1"/>
    <col min="8443" max="8443" width="10.28515625" style="211" customWidth="1"/>
    <col min="8444" max="8444" width="9.140625" style="211" customWidth="1"/>
    <col min="8445" max="8447" width="10.28515625" style="211" customWidth="1"/>
    <col min="8448" max="8448" width="9.28515625" style="211" customWidth="1"/>
    <col min="8449" max="8454" width="10.28515625" style="211" customWidth="1"/>
    <col min="8455" max="8695" width="9.140625" style="211"/>
    <col min="8696" max="8696" width="15.28515625" style="211" customWidth="1"/>
    <col min="8697" max="8697" width="12.85546875" style="211" customWidth="1"/>
    <col min="8698" max="8698" width="10.7109375" style="211" customWidth="1"/>
    <col min="8699" max="8699" width="10.28515625" style="211" customWidth="1"/>
    <col min="8700" max="8700" width="9.140625" style="211" customWidth="1"/>
    <col min="8701" max="8703" width="10.28515625" style="211" customWidth="1"/>
    <col min="8704" max="8704" width="9.28515625" style="211" customWidth="1"/>
    <col min="8705" max="8710" width="10.28515625" style="211" customWidth="1"/>
    <col min="8711" max="8951" width="9.140625" style="211"/>
    <col min="8952" max="8952" width="15.28515625" style="211" customWidth="1"/>
    <col min="8953" max="8953" width="12.85546875" style="211" customWidth="1"/>
    <col min="8954" max="8954" width="10.7109375" style="211" customWidth="1"/>
    <col min="8955" max="8955" width="10.28515625" style="211" customWidth="1"/>
    <col min="8956" max="8956" width="9.140625" style="211" customWidth="1"/>
    <col min="8957" max="8959" width="10.28515625" style="211" customWidth="1"/>
    <col min="8960" max="8960" width="9.28515625" style="211" customWidth="1"/>
    <col min="8961" max="8966" width="10.28515625" style="211" customWidth="1"/>
    <col min="8967" max="9207" width="9.140625" style="211"/>
    <col min="9208" max="9208" width="15.28515625" style="211" customWidth="1"/>
    <col min="9209" max="9209" width="12.85546875" style="211" customWidth="1"/>
    <col min="9210" max="9210" width="10.7109375" style="211" customWidth="1"/>
    <col min="9211" max="9211" width="10.28515625" style="211" customWidth="1"/>
    <col min="9212" max="9212" width="9.140625" style="211" customWidth="1"/>
    <col min="9213" max="9215" width="10.28515625" style="211" customWidth="1"/>
    <col min="9216" max="9216" width="9.28515625" style="211" customWidth="1"/>
    <col min="9217" max="9222" width="10.28515625" style="211" customWidth="1"/>
    <col min="9223" max="9463" width="9.140625" style="211"/>
    <col min="9464" max="9464" width="15.28515625" style="211" customWidth="1"/>
    <col min="9465" max="9465" width="12.85546875" style="211" customWidth="1"/>
    <col min="9466" max="9466" width="10.7109375" style="211" customWidth="1"/>
    <col min="9467" max="9467" width="10.28515625" style="211" customWidth="1"/>
    <col min="9468" max="9468" width="9.140625" style="211" customWidth="1"/>
    <col min="9469" max="9471" width="10.28515625" style="211" customWidth="1"/>
    <col min="9472" max="9472" width="9.28515625" style="211" customWidth="1"/>
    <col min="9473" max="9478" width="10.28515625" style="211" customWidth="1"/>
    <col min="9479" max="9719" width="9.140625" style="211"/>
    <col min="9720" max="9720" width="15.28515625" style="211" customWidth="1"/>
    <col min="9721" max="9721" width="12.85546875" style="211" customWidth="1"/>
    <col min="9722" max="9722" width="10.7109375" style="211" customWidth="1"/>
    <col min="9723" max="9723" width="10.28515625" style="211" customWidth="1"/>
    <col min="9724" max="9724" width="9.140625" style="211" customWidth="1"/>
    <col min="9725" max="9727" width="10.28515625" style="211" customWidth="1"/>
    <col min="9728" max="9728" width="9.28515625" style="211" customWidth="1"/>
    <col min="9729" max="9734" width="10.28515625" style="211" customWidth="1"/>
    <col min="9735" max="9975" width="9.140625" style="211"/>
    <col min="9976" max="9976" width="15.28515625" style="211" customWidth="1"/>
    <col min="9977" max="9977" width="12.85546875" style="211" customWidth="1"/>
    <col min="9978" max="9978" width="10.7109375" style="211" customWidth="1"/>
    <col min="9979" max="9979" width="10.28515625" style="211" customWidth="1"/>
    <col min="9980" max="9980" width="9.140625" style="211" customWidth="1"/>
    <col min="9981" max="9983" width="10.28515625" style="211" customWidth="1"/>
    <col min="9984" max="9984" width="9.28515625" style="211" customWidth="1"/>
    <col min="9985" max="9990" width="10.28515625" style="211" customWidth="1"/>
    <col min="9991" max="10231" width="9.140625" style="211"/>
    <col min="10232" max="10232" width="15.28515625" style="211" customWidth="1"/>
    <col min="10233" max="10233" width="12.85546875" style="211" customWidth="1"/>
    <col min="10234" max="10234" width="10.7109375" style="211" customWidth="1"/>
    <col min="10235" max="10235" width="10.28515625" style="211" customWidth="1"/>
    <col min="10236" max="10236" width="9.140625" style="211" customWidth="1"/>
    <col min="10237" max="10239" width="10.28515625" style="211" customWidth="1"/>
    <col min="10240" max="10240" width="9.28515625" style="211" customWidth="1"/>
    <col min="10241" max="10246" width="10.28515625" style="211" customWidth="1"/>
    <col min="10247" max="10487" width="9.140625" style="211"/>
    <col min="10488" max="10488" width="15.28515625" style="211" customWidth="1"/>
    <col min="10489" max="10489" width="12.85546875" style="211" customWidth="1"/>
    <col min="10490" max="10490" width="10.7109375" style="211" customWidth="1"/>
    <col min="10491" max="10491" width="10.28515625" style="211" customWidth="1"/>
    <col min="10492" max="10492" width="9.140625" style="211" customWidth="1"/>
    <col min="10493" max="10495" width="10.28515625" style="211" customWidth="1"/>
    <col min="10496" max="10496" width="9.28515625" style="211" customWidth="1"/>
    <col min="10497" max="10502" width="10.28515625" style="211" customWidth="1"/>
    <col min="10503" max="10743" width="9.140625" style="211"/>
    <col min="10744" max="10744" width="15.28515625" style="211" customWidth="1"/>
    <col min="10745" max="10745" width="12.85546875" style="211" customWidth="1"/>
    <col min="10746" max="10746" width="10.7109375" style="211" customWidth="1"/>
    <col min="10747" max="10747" width="10.28515625" style="211" customWidth="1"/>
    <col min="10748" max="10748" width="9.140625" style="211" customWidth="1"/>
    <col min="10749" max="10751" width="10.28515625" style="211" customWidth="1"/>
    <col min="10752" max="10752" width="9.28515625" style="211" customWidth="1"/>
    <col min="10753" max="10758" width="10.28515625" style="211" customWidth="1"/>
    <col min="10759" max="10999" width="9.140625" style="211"/>
    <col min="11000" max="11000" width="15.28515625" style="211" customWidth="1"/>
    <col min="11001" max="11001" width="12.85546875" style="211" customWidth="1"/>
    <col min="11002" max="11002" width="10.7109375" style="211" customWidth="1"/>
    <col min="11003" max="11003" width="10.28515625" style="211" customWidth="1"/>
    <col min="11004" max="11004" width="9.140625" style="211" customWidth="1"/>
    <col min="11005" max="11007" width="10.28515625" style="211" customWidth="1"/>
    <col min="11008" max="11008" width="9.28515625" style="211" customWidth="1"/>
    <col min="11009" max="11014" width="10.28515625" style="211" customWidth="1"/>
    <col min="11015" max="11255" width="9.140625" style="211"/>
    <col min="11256" max="11256" width="15.28515625" style="211" customWidth="1"/>
    <col min="11257" max="11257" width="12.85546875" style="211" customWidth="1"/>
    <col min="11258" max="11258" width="10.7109375" style="211" customWidth="1"/>
    <col min="11259" max="11259" width="10.28515625" style="211" customWidth="1"/>
    <col min="11260" max="11260" width="9.140625" style="211" customWidth="1"/>
    <col min="11261" max="11263" width="10.28515625" style="211" customWidth="1"/>
    <col min="11264" max="11264" width="9.28515625" style="211" customWidth="1"/>
    <col min="11265" max="11270" width="10.28515625" style="211" customWidth="1"/>
    <col min="11271" max="11511" width="9.140625" style="211"/>
    <col min="11512" max="11512" width="15.28515625" style="211" customWidth="1"/>
    <col min="11513" max="11513" width="12.85546875" style="211" customWidth="1"/>
    <col min="11514" max="11514" width="10.7109375" style="211" customWidth="1"/>
    <col min="11515" max="11515" width="10.28515625" style="211" customWidth="1"/>
    <col min="11516" max="11516" width="9.140625" style="211" customWidth="1"/>
    <col min="11517" max="11519" width="10.28515625" style="211" customWidth="1"/>
    <col min="11520" max="11520" width="9.28515625" style="211" customWidth="1"/>
    <col min="11521" max="11526" width="10.28515625" style="211" customWidth="1"/>
    <col min="11527" max="11767" width="9.140625" style="211"/>
    <col min="11768" max="11768" width="15.28515625" style="211" customWidth="1"/>
    <col min="11769" max="11769" width="12.85546875" style="211" customWidth="1"/>
    <col min="11770" max="11770" width="10.7109375" style="211" customWidth="1"/>
    <col min="11771" max="11771" width="10.28515625" style="211" customWidth="1"/>
    <col min="11772" max="11772" width="9.140625" style="211" customWidth="1"/>
    <col min="11773" max="11775" width="10.28515625" style="211" customWidth="1"/>
    <col min="11776" max="11776" width="9.28515625" style="211" customWidth="1"/>
    <col min="11777" max="11782" width="10.28515625" style="211" customWidth="1"/>
    <col min="11783" max="12023" width="9.140625" style="211"/>
    <col min="12024" max="12024" width="15.28515625" style="211" customWidth="1"/>
    <col min="12025" max="12025" width="12.85546875" style="211" customWidth="1"/>
    <col min="12026" max="12026" width="10.7109375" style="211" customWidth="1"/>
    <col min="12027" max="12027" width="10.28515625" style="211" customWidth="1"/>
    <col min="12028" max="12028" width="9.140625" style="211" customWidth="1"/>
    <col min="12029" max="12031" width="10.28515625" style="211" customWidth="1"/>
    <col min="12032" max="12032" width="9.28515625" style="211" customWidth="1"/>
    <col min="12033" max="12038" width="10.28515625" style="211" customWidth="1"/>
    <col min="12039" max="12279" width="9.140625" style="211"/>
    <col min="12280" max="12280" width="15.28515625" style="211" customWidth="1"/>
    <col min="12281" max="12281" width="12.85546875" style="211" customWidth="1"/>
    <col min="12282" max="12282" width="10.7109375" style="211" customWidth="1"/>
    <col min="12283" max="12283" width="10.28515625" style="211" customWidth="1"/>
    <col min="12284" max="12284" width="9.140625" style="211" customWidth="1"/>
    <col min="12285" max="12287" width="10.28515625" style="211" customWidth="1"/>
    <col min="12288" max="12288" width="9.28515625" style="211" customWidth="1"/>
    <col min="12289" max="12294" width="10.28515625" style="211" customWidth="1"/>
    <col min="12295" max="12535" width="9.140625" style="211"/>
    <col min="12536" max="12536" width="15.28515625" style="211" customWidth="1"/>
    <col min="12537" max="12537" width="12.85546875" style="211" customWidth="1"/>
    <col min="12538" max="12538" width="10.7109375" style="211" customWidth="1"/>
    <col min="12539" max="12539" width="10.28515625" style="211" customWidth="1"/>
    <col min="12540" max="12540" width="9.140625" style="211" customWidth="1"/>
    <col min="12541" max="12543" width="10.28515625" style="211" customWidth="1"/>
    <col min="12544" max="12544" width="9.28515625" style="211" customWidth="1"/>
    <col min="12545" max="12550" width="10.28515625" style="211" customWidth="1"/>
    <col min="12551" max="12791" width="9.140625" style="211"/>
    <col min="12792" max="12792" width="15.28515625" style="211" customWidth="1"/>
    <col min="12793" max="12793" width="12.85546875" style="211" customWidth="1"/>
    <col min="12794" max="12794" width="10.7109375" style="211" customWidth="1"/>
    <col min="12795" max="12795" width="10.28515625" style="211" customWidth="1"/>
    <col min="12796" max="12796" width="9.140625" style="211" customWidth="1"/>
    <col min="12797" max="12799" width="10.28515625" style="211" customWidth="1"/>
    <col min="12800" max="12800" width="9.28515625" style="211" customWidth="1"/>
    <col min="12801" max="12806" width="10.28515625" style="211" customWidth="1"/>
    <col min="12807" max="13047" width="9.140625" style="211"/>
    <col min="13048" max="13048" width="15.28515625" style="211" customWidth="1"/>
    <col min="13049" max="13049" width="12.85546875" style="211" customWidth="1"/>
    <col min="13050" max="13050" width="10.7109375" style="211" customWidth="1"/>
    <col min="13051" max="13051" width="10.28515625" style="211" customWidth="1"/>
    <col min="13052" max="13052" width="9.140625" style="211" customWidth="1"/>
    <col min="13053" max="13055" width="10.28515625" style="211" customWidth="1"/>
    <col min="13056" max="13056" width="9.28515625" style="211" customWidth="1"/>
    <col min="13057" max="13062" width="10.28515625" style="211" customWidth="1"/>
    <col min="13063" max="13303" width="9.140625" style="211"/>
    <col min="13304" max="13304" width="15.28515625" style="211" customWidth="1"/>
    <col min="13305" max="13305" width="12.85546875" style="211" customWidth="1"/>
    <col min="13306" max="13306" width="10.7109375" style="211" customWidth="1"/>
    <col min="13307" max="13307" width="10.28515625" style="211" customWidth="1"/>
    <col min="13308" max="13308" width="9.140625" style="211" customWidth="1"/>
    <col min="13309" max="13311" width="10.28515625" style="211" customWidth="1"/>
    <col min="13312" max="13312" width="9.28515625" style="211" customWidth="1"/>
    <col min="13313" max="13318" width="10.28515625" style="211" customWidth="1"/>
    <col min="13319" max="13559" width="9.140625" style="211"/>
    <col min="13560" max="13560" width="15.28515625" style="211" customWidth="1"/>
    <col min="13561" max="13561" width="12.85546875" style="211" customWidth="1"/>
    <col min="13562" max="13562" width="10.7109375" style="211" customWidth="1"/>
    <col min="13563" max="13563" width="10.28515625" style="211" customWidth="1"/>
    <col min="13564" max="13564" width="9.140625" style="211" customWidth="1"/>
    <col min="13565" max="13567" width="10.28515625" style="211" customWidth="1"/>
    <col min="13568" max="13568" width="9.28515625" style="211" customWidth="1"/>
    <col min="13569" max="13574" width="10.28515625" style="211" customWidth="1"/>
    <col min="13575" max="13815" width="9.140625" style="211"/>
    <col min="13816" max="13816" width="15.28515625" style="211" customWidth="1"/>
    <col min="13817" max="13817" width="12.85546875" style="211" customWidth="1"/>
    <col min="13818" max="13818" width="10.7109375" style="211" customWidth="1"/>
    <col min="13819" max="13819" width="10.28515625" style="211" customWidth="1"/>
    <col min="13820" max="13820" width="9.140625" style="211" customWidth="1"/>
    <col min="13821" max="13823" width="10.28515625" style="211" customWidth="1"/>
    <col min="13824" max="13824" width="9.28515625" style="211" customWidth="1"/>
    <col min="13825" max="13830" width="10.28515625" style="211" customWidth="1"/>
    <col min="13831" max="14071" width="9.140625" style="211"/>
    <col min="14072" max="14072" width="15.28515625" style="211" customWidth="1"/>
    <col min="14073" max="14073" width="12.85546875" style="211" customWidth="1"/>
    <col min="14074" max="14074" width="10.7109375" style="211" customWidth="1"/>
    <col min="14075" max="14075" width="10.28515625" style="211" customWidth="1"/>
    <col min="14076" max="14076" width="9.140625" style="211" customWidth="1"/>
    <col min="14077" max="14079" width="10.28515625" style="211" customWidth="1"/>
    <col min="14080" max="14080" width="9.28515625" style="211" customWidth="1"/>
    <col min="14081" max="14086" width="10.28515625" style="211" customWidth="1"/>
    <col min="14087" max="14327" width="9.140625" style="211"/>
    <col min="14328" max="14328" width="15.28515625" style="211" customWidth="1"/>
    <col min="14329" max="14329" width="12.85546875" style="211" customWidth="1"/>
    <col min="14330" max="14330" width="10.7109375" style="211" customWidth="1"/>
    <col min="14331" max="14331" width="10.28515625" style="211" customWidth="1"/>
    <col min="14332" max="14332" width="9.140625" style="211" customWidth="1"/>
    <col min="14333" max="14335" width="10.28515625" style="211" customWidth="1"/>
    <col min="14336" max="14336" width="9.28515625" style="211" customWidth="1"/>
    <col min="14337" max="14342" width="10.28515625" style="211" customWidth="1"/>
    <col min="14343" max="14583" width="9.140625" style="211"/>
    <col min="14584" max="14584" width="15.28515625" style="211" customWidth="1"/>
    <col min="14585" max="14585" width="12.85546875" style="211" customWidth="1"/>
    <col min="14586" max="14586" width="10.7109375" style="211" customWidth="1"/>
    <col min="14587" max="14587" width="10.28515625" style="211" customWidth="1"/>
    <col min="14588" max="14588" width="9.140625" style="211" customWidth="1"/>
    <col min="14589" max="14591" width="10.28515625" style="211" customWidth="1"/>
    <col min="14592" max="14592" width="9.28515625" style="211" customWidth="1"/>
    <col min="14593" max="14598" width="10.28515625" style="211" customWidth="1"/>
    <col min="14599" max="14839" width="9.140625" style="211"/>
    <col min="14840" max="14840" width="15.28515625" style="211" customWidth="1"/>
    <col min="14841" max="14841" width="12.85546875" style="211" customWidth="1"/>
    <col min="14842" max="14842" width="10.7109375" style="211" customWidth="1"/>
    <col min="14843" max="14843" width="10.28515625" style="211" customWidth="1"/>
    <col min="14844" max="14844" width="9.140625" style="211" customWidth="1"/>
    <col min="14845" max="14847" width="10.28515625" style="211" customWidth="1"/>
    <col min="14848" max="14848" width="9.28515625" style="211" customWidth="1"/>
    <col min="14849" max="14854" width="10.28515625" style="211" customWidth="1"/>
    <col min="14855" max="15095" width="9.140625" style="211"/>
    <col min="15096" max="15096" width="15.28515625" style="211" customWidth="1"/>
    <col min="15097" max="15097" width="12.85546875" style="211" customWidth="1"/>
    <col min="15098" max="15098" width="10.7109375" style="211" customWidth="1"/>
    <col min="15099" max="15099" width="10.28515625" style="211" customWidth="1"/>
    <col min="15100" max="15100" width="9.140625" style="211" customWidth="1"/>
    <col min="15101" max="15103" width="10.28515625" style="211" customWidth="1"/>
    <col min="15104" max="15104" width="9.28515625" style="211" customWidth="1"/>
    <col min="15105" max="15110" width="10.28515625" style="211" customWidth="1"/>
    <col min="15111" max="15351" width="9.140625" style="211"/>
    <col min="15352" max="15352" width="15.28515625" style="211" customWidth="1"/>
    <col min="15353" max="15353" width="12.85546875" style="211" customWidth="1"/>
    <col min="15354" max="15354" width="10.7109375" style="211" customWidth="1"/>
    <col min="15355" max="15355" width="10.28515625" style="211" customWidth="1"/>
    <col min="15356" max="15356" width="9.140625" style="211" customWidth="1"/>
    <col min="15357" max="15359" width="10.28515625" style="211" customWidth="1"/>
    <col min="15360" max="15360" width="9.28515625" style="211" customWidth="1"/>
    <col min="15361" max="15366" width="10.28515625" style="211" customWidth="1"/>
    <col min="15367" max="15607" width="9.140625" style="211"/>
    <col min="15608" max="15608" width="15.28515625" style="211" customWidth="1"/>
    <col min="15609" max="15609" width="12.85546875" style="211" customWidth="1"/>
    <col min="15610" max="15610" width="10.7109375" style="211" customWidth="1"/>
    <col min="15611" max="15611" width="10.28515625" style="211" customWidth="1"/>
    <col min="15612" max="15612" width="9.140625" style="211" customWidth="1"/>
    <col min="15613" max="15615" width="10.28515625" style="211" customWidth="1"/>
    <col min="15616" max="15616" width="9.28515625" style="211" customWidth="1"/>
    <col min="15617" max="15622" width="10.28515625" style="211" customWidth="1"/>
    <col min="15623" max="15863" width="9.140625" style="211"/>
    <col min="15864" max="15864" width="15.28515625" style="211" customWidth="1"/>
    <col min="15865" max="15865" width="12.85546875" style="211" customWidth="1"/>
    <col min="15866" max="15866" width="10.7109375" style="211" customWidth="1"/>
    <col min="15867" max="15867" width="10.28515625" style="211" customWidth="1"/>
    <col min="15868" max="15868" width="9.140625" style="211" customWidth="1"/>
    <col min="15869" max="15871" width="10.28515625" style="211" customWidth="1"/>
    <col min="15872" max="15872" width="9.28515625" style="211" customWidth="1"/>
    <col min="15873" max="15878" width="10.28515625" style="211" customWidth="1"/>
    <col min="15879" max="16119" width="9.140625" style="211"/>
    <col min="16120" max="16120" width="15.28515625" style="211" customWidth="1"/>
    <col min="16121" max="16121" width="12.85546875" style="211" customWidth="1"/>
    <col min="16122" max="16122" width="10.7109375" style="211" customWidth="1"/>
    <col min="16123" max="16123" width="10.28515625" style="211" customWidth="1"/>
    <col min="16124" max="16124" width="9.140625" style="211" customWidth="1"/>
    <col min="16125" max="16127" width="10.28515625" style="211" customWidth="1"/>
    <col min="16128" max="16128" width="9.28515625" style="211" customWidth="1"/>
    <col min="16129" max="16134" width="10.28515625" style="211" customWidth="1"/>
    <col min="16135" max="16384" width="9.140625" style="211"/>
  </cols>
  <sheetData>
    <row r="1" spans="1:15" ht="24.75" customHeight="1">
      <c r="A1" s="589" t="s">
        <v>554</v>
      </c>
      <c r="B1" s="589"/>
      <c r="C1" s="589"/>
      <c r="D1" s="589"/>
      <c r="E1" s="589"/>
      <c r="F1" s="589"/>
      <c r="G1" s="589"/>
      <c r="H1" s="589"/>
      <c r="I1" s="589"/>
      <c r="J1" s="589"/>
      <c r="K1" s="589"/>
      <c r="L1" s="589"/>
      <c r="M1" s="589"/>
      <c r="N1" s="589"/>
    </row>
    <row r="2" spans="1:15" ht="42.75" customHeight="1">
      <c r="A2" s="595" t="s">
        <v>555</v>
      </c>
      <c r="B2" s="595"/>
      <c r="C2" s="595"/>
      <c r="D2" s="595"/>
      <c r="E2" s="595"/>
      <c r="F2" s="595"/>
      <c r="G2" s="595"/>
      <c r="H2" s="595"/>
      <c r="I2" s="595"/>
      <c r="J2" s="595"/>
      <c r="K2" s="595"/>
      <c r="L2" s="595"/>
      <c r="M2" s="595"/>
      <c r="N2" s="595"/>
    </row>
    <row r="3" spans="1:15" ht="22.5" customHeight="1" thickBot="1">
      <c r="A3" s="38" t="s">
        <v>490</v>
      </c>
      <c r="B3" s="409"/>
      <c r="C3" s="409"/>
      <c r="D3" s="409"/>
      <c r="E3" s="409"/>
      <c r="F3" s="409"/>
      <c r="G3" s="409"/>
      <c r="H3" s="409"/>
      <c r="I3" s="409"/>
      <c r="J3" s="409"/>
      <c r="K3" s="409"/>
      <c r="L3" s="409"/>
      <c r="M3" s="409"/>
      <c r="N3" s="409" t="s">
        <v>491</v>
      </c>
    </row>
    <row r="4" spans="1:15" s="165" customFormat="1" ht="21" customHeight="1" thickTop="1">
      <c r="A4" s="598" t="s">
        <v>10</v>
      </c>
      <c r="B4" s="598" t="s">
        <v>282</v>
      </c>
      <c r="C4" s="598"/>
      <c r="D4" s="598"/>
      <c r="E4" s="598" t="s">
        <v>283</v>
      </c>
      <c r="F4" s="598"/>
      <c r="G4" s="598"/>
      <c r="H4" s="598" t="s">
        <v>284</v>
      </c>
      <c r="I4" s="598"/>
      <c r="J4" s="598"/>
      <c r="K4" s="598" t="s">
        <v>285</v>
      </c>
      <c r="L4" s="598"/>
      <c r="M4" s="598"/>
      <c r="N4" s="598" t="s">
        <v>146</v>
      </c>
    </row>
    <row r="5" spans="1:15" s="165" customFormat="1" ht="21" customHeight="1">
      <c r="A5" s="574"/>
      <c r="B5" s="574" t="s">
        <v>217</v>
      </c>
      <c r="C5" s="574"/>
      <c r="D5" s="574"/>
      <c r="E5" s="574" t="s">
        <v>286</v>
      </c>
      <c r="F5" s="574"/>
      <c r="G5" s="574"/>
      <c r="H5" s="574" t="s">
        <v>218</v>
      </c>
      <c r="I5" s="574"/>
      <c r="J5" s="574"/>
      <c r="K5" s="574" t="s">
        <v>287</v>
      </c>
      <c r="L5" s="574"/>
      <c r="M5" s="574"/>
      <c r="N5" s="574"/>
    </row>
    <row r="6" spans="1:15" s="165" customFormat="1" ht="21" customHeight="1">
      <c r="A6" s="574"/>
      <c r="B6" s="341" t="s">
        <v>221</v>
      </c>
      <c r="C6" s="341" t="s">
        <v>222</v>
      </c>
      <c r="D6" s="341" t="s">
        <v>223</v>
      </c>
      <c r="E6" s="341" t="s">
        <v>221</v>
      </c>
      <c r="F6" s="341" t="s">
        <v>222</v>
      </c>
      <c r="G6" s="341" t="s">
        <v>223</v>
      </c>
      <c r="H6" s="341" t="s">
        <v>221</v>
      </c>
      <c r="I6" s="341" t="s">
        <v>222</v>
      </c>
      <c r="J6" s="341" t="s">
        <v>223</v>
      </c>
      <c r="K6" s="341" t="s">
        <v>221</v>
      </c>
      <c r="L6" s="341" t="s">
        <v>222</v>
      </c>
      <c r="M6" s="341" t="s">
        <v>223</v>
      </c>
      <c r="N6" s="574"/>
    </row>
    <row r="7" spans="1:15" s="165" customFormat="1" ht="21" customHeight="1" thickBot="1">
      <c r="A7" s="577"/>
      <c r="B7" s="302" t="s">
        <v>275</v>
      </c>
      <c r="C7" s="302" t="s">
        <v>225</v>
      </c>
      <c r="D7" s="302" t="s">
        <v>226</v>
      </c>
      <c r="E7" s="302" t="s">
        <v>275</v>
      </c>
      <c r="F7" s="302" t="s">
        <v>225</v>
      </c>
      <c r="G7" s="302" t="s">
        <v>226</v>
      </c>
      <c r="H7" s="302" t="s">
        <v>275</v>
      </c>
      <c r="I7" s="302" t="s">
        <v>225</v>
      </c>
      <c r="J7" s="302" t="s">
        <v>226</v>
      </c>
      <c r="K7" s="302" t="s">
        <v>275</v>
      </c>
      <c r="L7" s="302" t="s">
        <v>225</v>
      </c>
      <c r="M7" s="302" t="s">
        <v>226</v>
      </c>
      <c r="N7" s="577"/>
    </row>
    <row r="8" spans="1:15" s="165" customFormat="1" ht="21" customHeight="1">
      <c r="A8" s="337" t="s">
        <v>12</v>
      </c>
      <c r="B8" s="412">
        <v>0</v>
      </c>
      <c r="C8" s="412">
        <v>0</v>
      </c>
      <c r="D8" s="412">
        <v>0</v>
      </c>
      <c r="E8" s="412">
        <v>1</v>
      </c>
      <c r="F8" s="412">
        <v>0</v>
      </c>
      <c r="G8" s="412">
        <f>SUM(E8:F8)</f>
        <v>1</v>
      </c>
      <c r="H8" s="412">
        <v>0</v>
      </c>
      <c r="I8" s="412">
        <v>0</v>
      </c>
      <c r="J8" s="412">
        <v>0</v>
      </c>
      <c r="K8" s="343">
        <f>SUM(B8,E8,H8)</f>
        <v>1</v>
      </c>
      <c r="L8" s="188">
        <f t="shared" ref="L8:M8" si="0">SUM(C8,F8,I8)</f>
        <v>0</v>
      </c>
      <c r="M8" s="188">
        <f t="shared" si="0"/>
        <v>1</v>
      </c>
      <c r="N8" s="338"/>
    </row>
    <row r="9" spans="1:15" ht="28.5" customHeight="1">
      <c r="A9" s="94" t="s">
        <v>228</v>
      </c>
      <c r="B9" s="310">
        <v>0</v>
      </c>
      <c r="C9" s="310">
        <v>0</v>
      </c>
      <c r="D9" s="310">
        <v>0</v>
      </c>
      <c r="E9" s="310">
        <v>5</v>
      </c>
      <c r="F9" s="310">
        <v>11</v>
      </c>
      <c r="G9" s="344">
        <f t="shared" ref="G9:G10" si="1">SUM(E9:F9)</f>
        <v>16</v>
      </c>
      <c r="H9" s="344">
        <v>0</v>
      </c>
      <c r="I9" s="344">
        <v>0</v>
      </c>
      <c r="J9" s="344">
        <v>0</v>
      </c>
      <c r="K9" s="310">
        <f t="shared" ref="K9:K10" si="2">SUM(B9,E9,H9)</f>
        <v>5</v>
      </c>
      <c r="L9" s="188">
        <f t="shared" ref="L9:L10" si="3">SUM(C9,F9,I9)</f>
        <v>11</v>
      </c>
      <c r="M9" s="188">
        <f t="shared" ref="M9:M10" si="4">SUM(D9,G9,J9)</f>
        <v>16</v>
      </c>
      <c r="N9" s="410" t="s">
        <v>300</v>
      </c>
      <c r="O9" s="255"/>
    </row>
    <row r="10" spans="1:15" s="252" customFormat="1" ht="28.5" customHeight="1">
      <c r="A10" s="76" t="s">
        <v>21</v>
      </c>
      <c r="B10" s="188">
        <v>0</v>
      </c>
      <c r="C10" s="188">
        <v>0</v>
      </c>
      <c r="D10" s="188">
        <v>0</v>
      </c>
      <c r="E10" s="188">
        <v>2</v>
      </c>
      <c r="F10" s="188">
        <v>1</v>
      </c>
      <c r="G10" s="325">
        <f t="shared" si="1"/>
        <v>3</v>
      </c>
      <c r="H10" s="325">
        <v>0</v>
      </c>
      <c r="I10" s="325">
        <v>0</v>
      </c>
      <c r="J10" s="325">
        <v>0</v>
      </c>
      <c r="K10" s="188">
        <f t="shared" si="2"/>
        <v>2</v>
      </c>
      <c r="L10" s="188">
        <f t="shared" si="3"/>
        <v>1</v>
      </c>
      <c r="M10" s="188">
        <f t="shared" si="4"/>
        <v>3</v>
      </c>
      <c r="N10" s="411" t="s">
        <v>158</v>
      </c>
      <c r="O10" s="255"/>
    </row>
    <row r="11" spans="1:15" ht="28.5" customHeight="1" thickBot="1">
      <c r="A11" s="406" t="s">
        <v>9</v>
      </c>
      <c r="B11" s="407">
        <f>SUM(B8:B10)</f>
        <v>0</v>
      </c>
      <c r="C11" s="407">
        <f t="shared" ref="C11:M11" si="5">SUM(C8:C10)</f>
        <v>0</v>
      </c>
      <c r="D11" s="407">
        <f t="shared" si="5"/>
        <v>0</v>
      </c>
      <c r="E11" s="407">
        <f t="shared" si="5"/>
        <v>8</v>
      </c>
      <c r="F11" s="407">
        <f t="shared" si="5"/>
        <v>12</v>
      </c>
      <c r="G11" s="407">
        <f t="shared" si="5"/>
        <v>20</v>
      </c>
      <c r="H11" s="407">
        <f t="shared" si="5"/>
        <v>0</v>
      </c>
      <c r="I11" s="407">
        <f t="shared" si="5"/>
        <v>0</v>
      </c>
      <c r="J11" s="407">
        <f t="shared" si="5"/>
        <v>0</v>
      </c>
      <c r="K11" s="407">
        <f t="shared" si="5"/>
        <v>8</v>
      </c>
      <c r="L11" s="407">
        <f t="shared" si="5"/>
        <v>12</v>
      </c>
      <c r="M11" s="407">
        <f t="shared" si="5"/>
        <v>20</v>
      </c>
      <c r="N11" s="408" t="s">
        <v>334</v>
      </c>
      <c r="O11" s="171"/>
    </row>
    <row r="12" spans="1:15" ht="28.5" customHeight="1" thickTop="1"/>
  </sheetData>
  <mergeCells count="12">
    <mergeCell ref="H5:J5"/>
    <mergeCell ref="K5:M5"/>
    <mergeCell ref="A1:N1"/>
    <mergeCell ref="A2:N2"/>
    <mergeCell ref="A4:A7"/>
    <mergeCell ref="B4:D4"/>
    <mergeCell ref="E4:G4"/>
    <mergeCell ref="H4:J4"/>
    <mergeCell ref="K4:M4"/>
    <mergeCell ref="N4:N7"/>
    <mergeCell ref="B5:D5"/>
    <mergeCell ref="E5:G5"/>
  </mergeCells>
  <printOptions horizontalCentered="1"/>
  <pageMargins left="0.5" right="0.5" top="1.5" bottom="0.75" header="1" footer="1"/>
  <pageSetup paperSize="9" scale="80" firstPageNumber="161" orientation="landscape" useFirstPageNumber="1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>
    <tabColor rgb="FF00B0F0"/>
  </sheetPr>
  <dimension ref="A1:O14"/>
  <sheetViews>
    <sheetView rightToLeft="1" view="pageBreakPreview" zoomScale="90" zoomScaleNormal="75" zoomScaleSheetLayoutView="90" workbookViewId="0">
      <selection activeCell="Q7" sqref="Q7"/>
    </sheetView>
  </sheetViews>
  <sheetFormatPr defaultRowHeight="12.75"/>
  <cols>
    <col min="1" max="1" width="23.28515625" style="155" customWidth="1"/>
    <col min="2" max="2" width="7.85546875" style="155" customWidth="1"/>
    <col min="3" max="3" width="7.42578125" style="155" customWidth="1"/>
    <col min="4" max="4" width="7" style="155" customWidth="1"/>
    <col min="5" max="5" width="8.5703125" style="155" customWidth="1"/>
    <col min="6" max="6" width="7.42578125" style="155" customWidth="1"/>
    <col min="7" max="7" width="7.140625" style="155" customWidth="1"/>
    <col min="8" max="12" width="8.5703125" style="155" customWidth="1"/>
    <col min="13" max="13" width="6.28515625" style="155" customWidth="1"/>
    <col min="14" max="14" width="31.42578125" style="155" customWidth="1"/>
    <col min="15" max="251" width="9.140625" style="155"/>
    <col min="252" max="252" width="15.28515625" style="155" customWidth="1"/>
    <col min="253" max="253" width="12.85546875" style="155" customWidth="1"/>
    <col min="254" max="254" width="10.7109375" style="155" customWidth="1"/>
    <col min="255" max="255" width="10.28515625" style="155" customWidth="1"/>
    <col min="256" max="256" width="9.140625" style="155" customWidth="1"/>
    <col min="257" max="259" width="10.28515625" style="155" customWidth="1"/>
    <col min="260" max="260" width="9.28515625" style="155" customWidth="1"/>
    <col min="261" max="266" width="10.28515625" style="155" customWidth="1"/>
    <col min="267" max="507" width="9.140625" style="155"/>
    <col min="508" max="508" width="15.28515625" style="155" customWidth="1"/>
    <col min="509" max="509" width="12.85546875" style="155" customWidth="1"/>
    <col min="510" max="510" width="10.7109375" style="155" customWidth="1"/>
    <col min="511" max="511" width="10.28515625" style="155" customWidth="1"/>
    <col min="512" max="512" width="9.140625" style="155" customWidth="1"/>
    <col min="513" max="515" width="10.28515625" style="155" customWidth="1"/>
    <col min="516" max="516" width="9.28515625" style="155" customWidth="1"/>
    <col min="517" max="522" width="10.28515625" style="155" customWidth="1"/>
    <col min="523" max="763" width="9.140625" style="155"/>
    <col min="764" max="764" width="15.28515625" style="155" customWidth="1"/>
    <col min="765" max="765" width="12.85546875" style="155" customWidth="1"/>
    <col min="766" max="766" width="10.7109375" style="155" customWidth="1"/>
    <col min="767" max="767" width="10.28515625" style="155" customWidth="1"/>
    <col min="768" max="768" width="9.140625" style="155" customWidth="1"/>
    <col min="769" max="771" width="10.28515625" style="155" customWidth="1"/>
    <col min="772" max="772" width="9.28515625" style="155" customWidth="1"/>
    <col min="773" max="778" width="10.28515625" style="155" customWidth="1"/>
    <col min="779" max="1019" width="9.140625" style="155"/>
    <col min="1020" max="1020" width="15.28515625" style="155" customWidth="1"/>
    <col min="1021" max="1021" width="12.85546875" style="155" customWidth="1"/>
    <col min="1022" max="1022" width="10.7109375" style="155" customWidth="1"/>
    <col min="1023" max="1023" width="10.28515625" style="155" customWidth="1"/>
    <col min="1024" max="1024" width="9.140625" style="155" customWidth="1"/>
    <col min="1025" max="1027" width="10.28515625" style="155" customWidth="1"/>
    <col min="1028" max="1028" width="9.28515625" style="155" customWidth="1"/>
    <col min="1029" max="1034" width="10.28515625" style="155" customWidth="1"/>
    <col min="1035" max="1275" width="9.140625" style="155"/>
    <col min="1276" max="1276" width="15.28515625" style="155" customWidth="1"/>
    <col min="1277" max="1277" width="12.85546875" style="155" customWidth="1"/>
    <col min="1278" max="1278" width="10.7109375" style="155" customWidth="1"/>
    <col min="1279" max="1279" width="10.28515625" style="155" customWidth="1"/>
    <col min="1280" max="1280" width="9.140625" style="155" customWidth="1"/>
    <col min="1281" max="1283" width="10.28515625" style="155" customWidth="1"/>
    <col min="1284" max="1284" width="9.28515625" style="155" customWidth="1"/>
    <col min="1285" max="1290" width="10.28515625" style="155" customWidth="1"/>
    <col min="1291" max="1531" width="9.140625" style="155"/>
    <col min="1532" max="1532" width="15.28515625" style="155" customWidth="1"/>
    <col min="1533" max="1533" width="12.85546875" style="155" customWidth="1"/>
    <col min="1534" max="1534" width="10.7109375" style="155" customWidth="1"/>
    <col min="1535" max="1535" width="10.28515625" style="155" customWidth="1"/>
    <col min="1536" max="1536" width="9.140625" style="155" customWidth="1"/>
    <col min="1537" max="1539" width="10.28515625" style="155" customWidth="1"/>
    <col min="1540" max="1540" width="9.28515625" style="155" customWidth="1"/>
    <col min="1541" max="1546" width="10.28515625" style="155" customWidth="1"/>
    <col min="1547" max="1787" width="9.140625" style="155"/>
    <col min="1788" max="1788" width="15.28515625" style="155" customWidth="1"/>
    <col min="1789" max="1789" width="12.85546875" style="155" customWidth="1"/>
    <col min="1790" max="1790" width="10.7109375" style="155" customWidth="1"/>
    <col min="1791" max="1791" width="10.28515625" style="155" customWidth="1"/>
    <col min="1792" max="1792" width="9.140625" style="155" customWidth="1"/>
    <col min="1793" max="1795" width="10.28515625" style="155" customWidth="1"/>
    <col min="1796" max="1796" width="9.28515625" style="155" customWidth="1"/>
    <col min="1797" max="1802" width="10.28515625" style="155" customWidth="1"/>
    <col min="1803" max="2043" width="9.140625" style="155"/>
    <col min="2044" max="2044" width="15.28515625" style="155" customWidth="1"/>
    <col min="2045" max="2045" width="12.85546875" style="155" customWidth="1"/>
    <col min="2046" max="2046" width="10.7109375" style="155" customWidth="1"/>
    <col min="2047" max="2047" width="10.28515625" style="155" customWidth="1"/>
    <col min="2048" max="2048" width="9.140625" style="155" customWidth="1"/>
    <col min="2049" max="2051" width="10.28515625" style="155" customWidth="1"/>
    <col min="2052" max="2052" width="9.28515625" style="155" customWidth="1"/>
    <col min="2053" max="2058" width="10.28515625" style="155" customWidth="1"/>
    <col min="2059" max="2299" width="9.140625" style="155"/>
    <col min="2300" max="2300" width="15.28515625" style="155" customWidth="1"/>
    <col min="2301" max="2301" width="12.85546875" style="155" customWidth="1"/>
    <col min="2302" max="2302" width="10.7109375" style="155" customWidth="1"/>
    <col min="2303" max="2303" width="10.28515625" style="155" customWidth="1"/>
    <col min="2304" max="2304" width="9.140625" style="155" customWidth="1"/>
    <col min="2305" max="2307" width="10.28515625" style="155" customWidth="1"/>
    <col min="2308" max="2308" width="9.28515625" style="155" customWidth="1"/>
    <col min="2309" max="2314" width="10.28515625" style="155" customWidth="1"/>
    <col min="2315" max="2555" width="9.140625" style="155"/>
    <col min="2556" max="2556" width="15.28515625" style="155" customWidth="1"/>
    <col min="2557" max="2557" width="12.85546875" style="155" customWidth="1"/>
    <col min="2558" max="2558" width="10.7109375" style="155" customWidth="1"/>
    <col min="2559" max="2559" width="10.28515625" style="155" customWidth="1"/>
    <col min="2560" max="2560" width="9.140625" style="155" customWidth="1"/>
    <col min="2561" max="2563" width="10.28515625" style="155" customWidth="1"/>
    <col min="2564" max="2564" width="9.28515625" style="155" customWidth="1"/>
    <col min="2565" max="2570" width="10.28515625" style="155" customWidth="1"/>
    <col min="2571" max="2811" width="9.140625" style="155"/>
    <col min="2812" max="2812" width="15.28515625" style="155" customWidth="1"/>
    <col min="2813" max="2813" width="12.85546875" style="155" customWidth="1"/>
    <col min="2814" max="2814" width="10.7109375" style="155" customWidth="1"/>
    <col min="2815" max="2815" width="10.28515625" style="155" customWidth="1"/>
    <col min="2816" max="2816" width="9.140625" style="155" customWidth="1"/>
    <col min="2817" max="2819" width="10.28515625" style="155" customWidth="1"/>
    <col min="2820" max="2820" width="9.28515625" style="155" customWidth="1"/>
    <col min="2821" max="2826" width="10.28515625" style="155" customWidth="1"/>
    <col min="2827" max="3067" width="9.140625" style="155"/>
    <col min="3068" max="3068" width="15.28515625" style="155" customWidth="1"/>
    <col min="3069" max="3069" width="12.85546875" style="155" customWidth="1"/>
    <col min="3070" max="3070" width="10.7109375" style="155" customWidth="1"/>
    <col min="3071" max="3071" width="10.28515625" style="155" customWidth="1"/>
    <col min="3072" max="3072" width="9.140625" style="155" customWidth="1"/>
    <col min="3073" max="3075" width="10.28515625" style="155" customWidth="1"/>
    <col min="3076" max="3076" width="9.28515625" style="155" customWidth="1"/>
    <col min="3077" max="3082" width="10.28515625" style="155" customWidth="1"/>
    <col min="3083" max="3323" width="9.140625" style="155"/>
    <col min="3324" max="3324" width="15.28515625" style="155" customWidth="1"/>
    <col min="3325" max="3325" width="12.85546875" style="155" customWidth="1"/>
    <col min="3326" max="3326" width="10.7109375" style="155" customWidth="1"/>
    <col min="3327" max="3327" width="10.28515625" style="155" customWidth="1"/>
    <col min="3328" max="3328" width="9.140625" style="155" customWidth="1"/>
    <col min="3329" max="3331" width="10.28515625" style="155" customWidth="1"/>
    <col min="3332" max="3332" width="9.28515625" style="155" customWidth="1"/>
    <col min="3333" max="3338" width="10.28515625" style="155" customWidth="1"/>
    <col min="3339" max="3579" width="9.140625" style="155"/>
    <col min="3580" max="3580" width="15.28515625" style="155" customWidth="1"/>
    <col min="3581" max="3581" width="12.85546875" style="155" customWidth="1"/>
    <col min="3582" max="3582" width="10.7109375" style="155" customWidth="1"/>
    <col min="3583" max="3583" width="10.28515625" style="155" customWidth="1"/>
    <col min="3584" max="3584" width="9.140625" style="155" customWidth="1"/>
    <col min="3585" max="3587" width="10.28515625" style="155" customWidth="1"/>
    <col min="3588" max="3588" width="9.28515625" style="155" customWidth="1"/>
    <col min="3589" max="3594" width="10.28515625" style="155" customWidth="1"/>
    <col min="3595" max="3835" width="9.140625" style="155"/>
    <col min="3836" max="3836" width="15.28515625" style="155" customWidth="1"/>
    <col min="3837" max="3837" width="12.85546875" style="155" customWidth="1"/>
    <col min="3838" max="3838" width="10.7109375" style="155" customWidth="1"/>
    <col min="3839" max="3839" width="10.28515625" style="155" customWidth="1"/>
    <col min="3840" max="3840" width="9.140625" style="155" customWidth="1"/>
    <col min="3841" max="3843" width="10.28515625" style="155" customWidth="1"/>
    <col min="3844" max="3844" width="9.28515625" style="155" customWidth="1"/>
    <col min="3845" max="3850" width="10.28515625" style="155" customWidth="1"/>
    <col min="3851" max="4091" width="9.140625" style="155"/>
    <col min="4092" max="4092" width="15.28515625" style="155" customWidth="1"/>
    <col min="4093" max="4093" width="12.85546875" style="155" customWidth="1"/>
    <col min="4094" max="4094" width="10.7109375" style="155" customWidth="1"/>
    <col min="4095" max="4095" width="10.28515625" style="155" customWidth="1"/>
    <col min="4096" max="4096" width="9.140625" style="155" customWidth="1"/>
    <col min="4097" max="4099" width="10.28515625" style="155" customWidth="1"/>
    <col min="4100" max="4100" width="9.28515625" style="155" customWidth="1"/>
    <col min="4101" max="4106" width="10.28515625" style="155" customWidth="1"/>
    <col min="4107" max="4347" width="9.140625" style="155"/>
    <col min="4348" max="4348" width="15.28515625" style="155" customWidth="1"/>
    <col min="4349" max="4349" width="12.85546875" style="155" customWidth="1"/>
    <col min="4350" max="4350" width="10.7109375" style="155" customWidth="1"/>
    <col min="4351" max="4351" width="10.28515625" style="155" customWidth="1"/>
    <col min="4352" max="4352" width="9.140625" style="155" customWidth="1"/>
    <col min="4353" max="4355" width="10.28515625" style="155" customWidth="1"/>
    <col min="4356" max="4356" width="9.28515625" style="155" customWidth="1"/>
    <col min="4357" max="4362" width="10.28515625" style="155" customWidth="1"/>
    <col min="4363" max="4603" width="9.140625" style="155"/>
    <col min="4604" max="4604" width="15.28515625" style="155" customWidth="1"/>
    <col min="4605" max="4605" width="12.85546875" style="155" customWidth="1"/>
    <col min="4606" max="4606" width="10.7109375" style="155" customWidth="1"/>
    <col min="4607" max="4607" width="10.28515625" style="155" customWidth="1"/>
    <col min="4608" max="4608" width="9.140625" style="155" customWidth="1"/>
    <col min="4609" max="4611" width="10.28515625" style="155" customWidth="1"/>
    <col min="4612" max="4612" width="9.28515625" style="155" customWidth="1"/>
    <col min="4613" max="4618" width="10.28515625" style="155" customWidth="1"/>
    <col min="4619" max="4859" width="9.140625" style="155"/>
    <col min="4860" max="4860" width="15.28515625" style="155" customWidth="1"/>
    <col min="4861" max="4861" width="12.85546875" style="155" customWidth="1"/>
    <col min="4862" max="4862" width="10.7109375" style="155" customWidth="1"/>
    <col min="4863" max="4863" width="10.28515625" style="155" customWidth="1"/>
    <col min="4864" max="4864" width="9.140625" style="155" customWidth="1"/>
    <col min="4865" max="4867" width="10.28515625" style="155" customWidth="1"/>
    <col min="4868" max="4868" width="9.28515625" style="155" customWidth="1"/>
    <col min="4869" max="4874" width="10.28515625" style="155" customWidth="1"/>
    <col min="4875" max="5115" width="9.140625" style="155"/>
    <col min="5116" max="5116" width="15.28515625" style="155" customWidth="1"/>
    <col min="5117" max="5117" width="12.85546875" style="155" customWidth="1"/>
    <col min="5118" max="5118" width="10.7109375" style="155" customWidth="1"/>
    <col min="5119" max="5119" width="10.28515625" style="155" customWidth="1"/>
    <col min="5120" max="5120" width="9.140625" style="155" customWidth="1"/>
    <col min="5121" max="5123" width="10.28515625" style="155" customWidth="1"/>
    <col min="5124" max="5124" width="9.28515625" style="155" customWidth="1"/>
    <col min="5125" max="5130" width="10.28515625" style="155" customWidth="1"/>
    <col min="5131" max="5371" width="9.140625" style="155"/>
    <col min="5372" max="5372" width="15.28515625" style="155" customWidth="1"/>
    <col min="5373" max="5373" width="12.85546875" style="155" customWidth="1"/>
    <col min="5374" max="5374" width="10.7109375" style="155" customWidth="1"/>
    <col min="5375" max="5375" width="10.28515625" style="155" customWidth="1"/>
    <col min="5376" max="5376" width="9.140625" style="155" customWidth="1"/>
    <col min="5377" max="5379" width="10.28515625" style="155" customWidth="1"/>
    <col min="5380" max="5380" width="9.28515625" style="155" customWidth="1"/>
    <col min="5381" max="5386" width="10.28515625" style="155" customWidth="1"/>
    <col min="5387" max="5627" width="9.140625" style="155"/>
    <col min="5628" max="5628" width="15.28515625" style="155" customWidth="1"/>
    <col min="5629" max="5629" width="12.85546875" style="155" customWidth="1"/>
    <col min="5630" max="5630" width="10.7109375" style="155" customWidth="1"/>
    <col min="5631" max="5631" width="10.28515625" style="155" customWidth="1"/>
    <col min="5632" max="5632" width="9.140625" style="155" customWidth="1"/>
    <col min="5633" max="5635" width="10.28515625" style="155" customWidth="1"/>
    <col min="5636" max="5636" width="9.28515625" style="155" customWidth="1"/>
    <col min="5637" max="5642" width="10.28515625" style="155" customWidth="1"/>
    <col min="5643" max="5883" width="9.140625" style="155"/>
    <col min="5884" max="5884" width="15.28515625" style="155" customWidth="1"/>
    <col min="5885" max="5885" width="12.85546875" style="155" customWidth="1"/>
    <col min="5886" max="5886" width="10.7109375" style="155" customWidth="1"/>
    <col min="5887" max="5887" width="10.28515625" style="155" customWidth="1"/>
    <col min="5888" max="5888" width="9.140625" style="155" customWidth="1"/>
    <col min="5889" max="5891" width="10.28515625" style="155" customWidth="1"/>
    <col min="5892" max="5892" width="9.28515625" style="155" customWidth="1"/>
    <col min="5893" max="5898" width="10.28515625" style="155" customWidth="1"/>
    <col min="5899" max="6139" width="9.140625" style="155"/>
    <col min="6140" max="6140" width="15.28515625" style="155" customWidth="1"/>
    <col min="6141" max="6141" width="12.85546875" style="155" customWidth="1"/>
    <col min="6142" max="6142" width="10.7109375" style="155" customWidth="1"/>
    <col min="6143" max="6143" width="10.28515625" style="155" customWidth="1"/>
    <col min="6144" max="6144" width="9.140625" style="155" customWidth="1"/>
    <col min="6145" max="6147" width="10.28515625" style="155" customWidth="1"/>
    <col min="6148" max="6148" width="9.28515625" style="155" customWidth="1"/>
    <col min="6149" max="6154" width="10.28515625" style="155" customWidth="1"/>
    <col min="6155" max="6395" width="9.140625" style="155"/>
    <col min="6396" max="6396" width="15.28515625" style="155" customWidth="1"/>
    <col min="6397" max="6397" width="12.85546875" style="155" customWidth="1"/>
    <col min="6398" max="6398" width="10.7109375" style="155" customWidth="1"/>
    <col min="6399" max="6399" width="10.28515625" style="155" customWidth="1"/>
    <col min="6400" max="6400" width="9.140625" style="155" customWidth="1"/>
    <col min="6401" max="6403" width="10.28515625" style="155" customWidth="1"/>
    <col min="6404" max="6404" width="9.28515625" style="155" customWidth="1"/>
    <col min="6405" max="6410" width="10.28515625" style="155" customWidth="1"/>
    <col min="6411" max="6651" width="9.140625" style="155"/>
    <col min="6652" max="6652" width="15.28515625" style="155" customWidth="1"/>
    <col min="6653" max="6653" width="12.85546875" style="155" customWidth="1"/>
    <col min="6654" max="6654" width="10.7109375" style="155" customWidth="1"/>
    <col min="6655" max="6655" width="10.28515625" style="155" customWidth="1"/>
    <col min="6656" max="6656" width="9.140625" style="155" customWidth="1"/>
    <col min="6657" max="6659" width="10.28515625" style="155" customWidth="1"/>
    <col min="6660" max="6660" width="9.28515625" style="155" customWidth="1"/>
    <col min="6661" max="6666" width="10.28515625" style="155" customWidth="1"/>
    <col min="6667" max="6907" width="9.140625" style="155"/>
    <col min="6908" max="6908" width="15.28515625" style="155" customWidth="1"/>
    <col min="6909" max="6909" width="12.85546875" style="155" customWidth="1"/>
    <col min="6910" max="6910" width="10.7109375" style="155" customWidth="1"/>
    <col min="6911" max="6911" width="10.28515625" style="155" customWidth="1"/>
    <col min="6912" max="6912" width="9.140625" style="155" customWidth="1"/>
    <col min="6913" max="6915" width="10.28515625" style="155" customWidth="1"/>
    <col min="6916" max="6916" width="9.28515625" style="155" customWidth="1"/>
    <col min="6917" max="6922" width="10.28515625" style="155" customWidth="1"/>
    <col min="6923" max="7163" width="9.140625" style="155"/>
    <col min="7164" max="7164" width="15.28515625" style="155" customWidth="1"/>
    <col min="7165" max="7165" width="12.85546875" style="155" customWidth="1"/>
    <col min="7166" max="7166" width="10.7109375" style="155" customWidth="1"/>
    <col min="7167" max="7167" width="10.28515625" style="155" customWidth="1"/>
    <col min="7168" max="7168" width="9.140625" style="155" customWidth="1"/>
    <col min="7169" max="7171" width="10.28515625" style="155" customWidth="1"/>
    <col min="7172" max="7172" width="9.28515625" style="155" customWidth="1"/>
    <col min="7173" max="7178" width="10.28515625" style="155" customWidth="1"/>
    <col min="7179" max="7419" width="9.140625" style="155"/>
    <col min="7420" max="7420" width="15.28515625" style="155" customWidth="1"/>
    <col min="7421" max="7421" width="12.85546875" style="155" customWidth="1"/>
    <col min="7422" max="7422" width="10.7109375" style="155" customWidth="1"/>
    <col min="7423" max="7423" width="10.28515625" style="155" customWidth="1"/>
    <col min="7424" max="7424" width="9.140625" style="155" customWidth="1"/>
    <col min="7425" max="7427" width="10.28515625" style="155" customWidth="1"/>
    <col min="7428" max="7428" width="9.28515625" style="155" customWidth="1"/>
    <col min="7429" max="7434" width="10.28515625" style="155" customWidth="1"/>
    <col min="7435" max="7675" width="9.140625" style="155"/>
    <col min="7676" max="7676" width="15.28515625" style="155" customWidth="1"/>
    <col min="7677" max="7677" width="12.85546875" style="155" customWidth="1"/>
    <col min="7678" max="7678" width="10.7109375" style="155" customWidth="1"/>
    <col min="7679" max="7679" width="10.28515625" style="155" customWidth="1"/>
    <col min="7680" max="7680" width="9.140625" style="155" customWidth="1"/>
    <col min="7681" max="7683" width="10.28515625" style="155" customWidth="1"/>
    <col min="7684" max="7684" width="9.28515625" style="155" customWidth="1"/>
    <col min="7685" max="7690" width="10.28515625" style="155" customWidth="1"/>
    <col min="7691" max="7931" width="9.140625" style="155"/>
    <col min="7932" max="7932" width="15.28515625" style="155" customWidth="1"/>
    <col min="7933" max="7933" width="12.85546875" style="155" customWidth="1"/>
    <col min="7934" max="7934" width="10.7109375" style="155" customWidth="1"/>
    <col min="7935" max="7935" width="10.28515625" style="155" customWidth="1"/>
    <col min="7936" max="7936" width="9.140625" style="155" customWidth="1"/>
    <col min="7937" max="7939" width="10.28515625" style="155" customWidth="1"/>
    <col min="7940" max="7940" width="9.28515625" style="155" customWidth="1"/>
    <col min="7941" max="7946" width="10.28515625" style="155" customWidth="1"/>
    <col min="7947" max="8187" width="9.140625" style="155"/>
    <col min="8188" max="8188" width="15.28515625" style="155" customWidth="1"/>
    <col min="8189" max="8189" width="12.85546875" style="155" customWidth="1"/>
    <col min="8190" max="8190" width="10.7109375" style="155" customWidth="1"/>
    <col min="8191" max="8191" width="10.28515625" style="155" customWidth="1"/>
    <col min="8192" max="8192" width="9.140625" style="155" customWidth="1"/>
    <col min="8193" max="8195" width="10.28515625" style="155" customWidth="1"/>
    <col min="8196" max="8196" width="9.28515625" style="155" customWidth="1"/>
    <col min="8197" max="8202" width="10.28515625" style="155" customWidth="1"/>
    <col min="8203" max="8443" width="9.140625" style="155"/>
    <col min="8444" max="8444" width="15.28515625" style="155" customWidth="1"/>
    <col min="8445" max="8445" width="12.85546875" style="155" customWidth="1"/>
    <col min="8446" max="8446" width="10.7109375" style="155" customWidth="1"/>
    <col min="8447" max="8447" width="10.28515625" style="155" customWidth="1"/>
    <col min="8448" max="8448" width="9.140625" style="155" customWidth="1"/>
    <col min="8449" max="8451" width="10.28515625" style="155" customWidth="1"/>
    <col min="8452" max="8452" width="9.28515625" style="155" customWidth="1"/>
    <col min="8453" max="8458" width="10.28515625" style="155" customWidth="1"/>
    <col min="8459" max="8699" width="9.140625" style="155"/>
    <col min="8700" max="8700" width="15.28515625" style="155" customWidth="1"/>
    <col min="8701" max="8701" width="12.85546875" style="155" customWidth="1"/>
    <col min="8702" max="8702" width="10.7109375" style="155" customWidth="1"/>
    <col min="8703" max="8703" width="10.28515625" style="155" customWidth="1"/>
    <col min="8704" max="8704" width="9.140625" style="155" customWidth="1"/>
    <col min="8705" max="8707" width="10.28515625" style="155" customWidth="1"/>
    <col min="8708" max="8708" width="9.28515625" style="155" customWidth="1"/>
    <col min="8709" max="8714" width="10.28515625" style="155" customWidth="1"/>
    <col min="8715" max="8955" width="9.140625" style="155"/>
    <col min="8956" max="8956" width="15.28515625" style="155" customWidth="1"/>
    <col min="8957" max="8957" width="12.85546875" style="155" customWidth="1"/>
    <col min="8958" max="8958" width="10.7109375" style="155" customWidth="1"/>
    <col min="8959" max="8959" width="10.28515625" style="155" customWidth="1"/>
    <col min="8960" max="8960" width="9.140625" style="155" customWidth="1"/>
    <col min="8961" max="8963" width="10.28515625" style="155" customWidth="1"/>
    <col min="8964" max="8964" width="9.28515625" style="155" customWidth="1"/>
    <col min="8965" max="8970" width="10.28515625" style="155" customWidth="1"/>
    <col min="8971" max="9211" width="9.140625" style="155"/>
    <col min="9212" max="9212" width="15.28515625" style="155" customWidth="1"/>
    <col min="9213" max="9213" width="12.85546875" style="155" customWidth="1"/>
    <col min="9214" max="9214" width="10.7109375" style="155" customWidth="1"/>
    <col min="9215" max="9215" width="10.28515625" style="155" customWidth="1"/>
    <col min="9216" max="9216" width="9.140625" style="155" customWidth="1"/>
    <col min="9217" max="9219" width="10.28515625" style="155" customWidth="1"/>
    <col min="9220" max="9220" width="9.28515625" style="155" customWidth="1"/>
    <col min="9221" max="9226" width="10.28515625" style="155" customWidth="1"/>
    <col min="9227" max="9467" width="9.140625" style="155"/>
    <col min="9468" max="9468" width="15.28515625" style="155" customWidth="1"/>
    <col min="9469" max="9469" width="12.85546875" style="155" customWidth="1"/>
    <col min="9470" max="9470" width="10.7109375" style="155" customWidth="1"/>
    <col min="9471" max="9471" width="10.28515625" style="155" customWidth="1"/>
    <col min="9472" max="9472" width="9.140625" style="155" customWidth="1"/>
    <col min="9473" max="9475" width="10.28515625" style="155" customWidth="1"/>
    <col min="9476" max="9476" width="9.28515625" style="155" customWidth="1"/>
    <col min="9477" max="9482" width="10.28515625" style="155" customWidth="1"/>
    <col min="9483" max="9723" width="9.140625" style="155"/>
    <col min="9724" max="9724" width="15.28515625" style="155" customWidth="1"/>
    <col min="9725" max="9725" width="12.85546875" style="155" customWidth="1"/>
    <col min="9726" max="9726" width="10.7109375" style="155" customWidth="1"/>
    <col min="9727" max="9727" width="10.28515625" style="155" customWidth="1"/>
    <col min="9728" max="9728" width="9.140625" style="155" customWidth="1"/>
    <col min="9729" max="9731" width="10.28515625" style="155" customWidth="1"/>
    <col min="9732" max="9732" width="9.28515625" style="155" customWidth="1"/>
    <col min="9733" max="9738" width="10.28515625" style="155" customWidth="1"/>
    <col min="9739" max="9979" width="9.140625" style="155"/>
    <col min="9980" max="9980" width="15.28515625" style="155" customWidth="1"/>
    <col min="9981" max="9981" width="12.85546875" style="155" customWidth="1"/>
    <col min="9982" max="9982" width="10.7109375" style="155" customWidth="1"/>
    <col min="9983" max="9983" width="10.28515625" style="155" customWidth="1"/>
    <col min="9984" max="9984" width="9.140625" style="155" customWidth="1"/>
    <col min="9985" max="9987" width="10.28515625" style="155" customWidth="1"/>
    <col min="9988" max="9988" width="9.28515625" style="155" customWidth="1"/>
    <col min="9989" max="9994" width="10.28515625" style="155" customWidth="1"/>
    <col min="9995" max="10235" width="9.140625" style="155"/>
    <col min="10236" max="10236" width="15.28515625" style="155" customWidth="1"/>
    <col min="10237" max="10237" width="12.85546875" style="155" customWidth="1"/>
    <col min="10238" max="10238" width="10.7109375" style="155" customWidth="1"/>
    <col min="10239" max="10239" width="10.28515625" style="155" customWidth="1"/>
    <col min="10240" max="10240" width="9.140625" style="155" customWidth="1"/>
    <col min="10241" max="10243" width="10.28515625" style="155" customWidth="1"/>
    <col min="10244" max="10244" width="9.28515625" style="155" customWidth="1"/>
    <col min="10245" max="10250" width="10.28515625" style="155" customWidth="1"/>
    <col min="10251" max="10491" width="9.140625" style="155"/>
    <col min="10492" max="10492" width="15.28515625" style="155" customWidth="1"/>
    <col min="10493" max="10493" width="12.85546875" style="155" customWidth="1"/>
    <col min="10494" max="10494" width="10.7109375" style="155" customWidth="1"/>
    <col min="10495" max="10495" width="10.28515625" style="155" customWidth="1"/>
    <col min="10496" max="10496" width="9.140625" style="155" customWidth="1"/>
    <col min="10497" max="10499" width="10.28515625" style="155" customWidth="1"/>
    <col min="10500" max="10500" width="9.28515625" style="155" customWidth="1"/>
    <col min="10501" max="10506" width="10.28515625" style="155" customWidth="1"/>
    <col min="10507" max="10747" width="9.140625" style="155"/>
    <col min="10748" max="10748" width="15.28515625" style="155" customWidth="1"/>
    <col min="10749" max="10749" width="12.85546875" style="155" customWidth="1"/>
    <col min="10750" max="10750" width="10.7109375" style="155" customWidth="1"/>
    <col min="10751" max="10751" width="10.28515625" style="155" customWidth="1"/>
    <col min="10752" max="10752" width="9.140625" style="155" customWidth="1"/>
    <col min="10753" max="10755" width="10.28515625" style="155" customWidth="1"/>
    <col min="10756" max="10756" width="9.28515625" style="155" customWidth="1"/>
    <col min="10757" max="10762" width="10.28515625" style="155" customWidth="1"/>
    <col min="10763" max="11003" width="9.140625" style="155"/>
    <col min="11004" max="11004" width="15.28515625" style="155" customWidth="1"/>
    <col min="11005" max="11005" width="12.85546875" style="155" customWidth="1"/>
    <col min="11006" max="11006" width="10.7109375" style="155" customWidth="1"/>
    <col min="11007" max="11007" width="10.28515625" style="155" customWidth="1"/>
    <col min="11008" max="11008" width="9.140625" style="155" customWidth="1"/>
    <col min="11009" max="11011" width="10.28515625" style="155" customWidth="1"/>
    <col min="11012" max="11012" width="9.28515625" style="155" customWidth="1"/>
    <col min="11013" max="11018" width="10.28515625" style="155" customWidth="1"/>
    <col min="11019" max="11259" width="9.140625" style="155"/>
    <col min="11260" max="11260" width="15.28515625" style="155" customWidth="1"/>
    <col min="11261" max="11261" width="12.85546875" style="155" customWidth="1"/>
    <col min="11262" max="11262" width="10.7109375" style="155" customWidth="1"/>
    <col min="11263" max="11263" width="10.28515625" style="155" customWidth="1"/>
    <col min="11264" max="11264" width="9.140625" style="155" customWidth="1"/>
    <col min="11265" max="11267" width="10.28515625" style="155" customWidth="1"/>
    <col min="11268" max="11268" width="9.28515625" style="155" customWidth="1"/>
    <col min="11269" max="11274" width="10.28515625" style="155" customWidth="1"/>
    <col min="11275" max="11515" width="9.140625" style="155"/>
    <col min="11516" max="11516" width="15.28515625" style="155" customWidth="1"/>
    <col min="11517" max="11517" width="12.85546875" style="155" customWidth="1"/>
    <col min="11518" max="11518" width="10.7109375" style="155" customWidth="1"/>
    <col min="11519" max="11519" width="10.28515625" style="155" customWidth="1"/>
    <col min="11520" max="11520" width="9.140625" style="155" customWidth="1"/>
    <col min="11521" max="11523" width="10.28515625" style="155" customWidth="1"/>
    <col min="11524" max="11524" width="9.28515625" style="155" customWidth="1"/>
    <col min="11525" max="11530" width="10.28515625" style="155" customWidth="1"/>
    <col min="11531" max="11771" width="9.140625" style="155"/>
    <col min="11772" max="11772" width="15.28515625" style="155" customWidth="1"/>
    <col min="11773" max="11773" width="12.85546875" style="155" customWidth="1"/>
    <col min="11774" max="11774" width="10.7109375" style="155" customWidth="1"/>
    <col min="11775" max="11775" width="10.28515625" style="155" customWidth="1"/>
    <col min="11776" max="11776" width="9.140625" style="155" customWidth="1"/>
    <col min="11777" max="11779" width="10.28515625" style="155" customWidth="1"/>
    <col min="11780" max="11780" width="9.28515625" style="155" customWidth="1"/>
    <col min="11781" max="11786" width="10.28515625" style="155" customWidth="1"/>
    <col min="11787" max="12027" width="9.140625" style="155"/>
    <col min="12028" max="12028" width="15.28515625" style="155" customWidth="1"/>
    <col min="12029" max="12029" width="12.85546875" style="155" customWidth="1"/>
    <col min="12030" max="12030" width="10.7109375" style="155" customWidth="1"/>
    <col min="12031" max="12031" width="10.28515625" style="155" customWidth="1"/>
    <col min="12032" max="12032" width="9.140625" style="155" customWidth="1"/>
    <col min="12033" max="12035" width="10.28515625" style="155" customWidth="1"/>
    <col min="12036" max="12036" width="9.28515625" style="155" customWidth="1"/>
    <col min="12037" max="12042" width="10.28515625" style="155" customWidth="1"/>
    <col min="12043" max="12283" width="9.140625" style="155"/>
    <col min="12284" max="12284" width="15.28515625" style="155" customWidth="1"/>
    <col min="12285" max="12285" width="12.85546875" style="155" customWidth="1"/>
    <col min="12286" max="12286" width="10.7109375" style="155" customWidth="1"/>
    <col min="12287" max="12287" width="10.28515625" style="155" customWidth="1"/>
    <col min="12288" max="12288" width="9.140625" style="155" customWidth="1"/>
    <col min="12289" max="12291" width="10.28515625" style="155" customWidth="1"/>
    <col min="12292" max="12292" width="9.28515625" style="155" customWidth="1"/>
    <col min="12293" max="12298" width="10.28515625" style="155" customWidth="1"/>
    <col min="12299" max="12539" width="9.140625" style="155"/>
    <col min="12540" max="12540" width="15.28515625" style="155" customWidth="1"/>
    <col min="12541" max="12541" width="12.85546875" style="155" customWidth="1"/>
    <col min="12542" max="12542" width="10.7109375" style="155" customWidth="1"/>
    <col min="12543" max="12543" width="10.28515625" style="155" customWidth="1"/>
    <col min="12544" max="12544" width="9.140625" style="155" customWidth="1"/>
    <col min="12545" max="12547" width="10.28515625" style="155" customWidth="1"/>
    <col min="12548" max="12548" width="9.28515625" style="155" customWidth="1"/>
    <col min="12549" max="12554" width="10.28515625" style="155" customWidth="1"/>
    <col min="12555" max="12795" width="9.140625" style="155"/>
    <col min="12796" max="12796" width="15.28515625" style="155" customWidth="1"/>
    <col min="12797" max="12797" width="12.85546875" style="155" customWidth="1"/>
    <col min="12798" max="12798" width="10.7109375" style="155" customWidth="1"/>
    <col min="12799" max="12799" width="10.28515625" style="155" customWidth="1"/>
    <col min="12800" max="12800" width="9.140625" style="155" customWidth="1"/>
    <col min="12801" max="12803" width="10.28515625" style="155" customWidth="1"/>
    <col min="12804" max="12804" width="9.28515625" style="155" customWidth="1"/>
    <col min="12805" max="12810" width="10.28515625" style="155" customWidth="1"/>
    <col min="12811" max="13051" width="9.140625" style="155"/>
    <col min="13052" max="13052" width="15.28515625" style="155" customWidth="1"/>
    <col min="13053" max="13053" width="12.85546875" style="155" customWidth="1"/>
    <col min="13054" max="13054" width="10.7109375" style="155" customWidth="1"/>
    <col min="13055" max="13055" width="10.28515625" style="155" customWidth="1"/>
    <col min="13056" max="13056" width="9.140625" style="155" customWidth="1"/>
    <col min="13057" max="13059" width="10.28515625" style="155" customWidth="1"/>
    <col min="13060" max="13060" width="9.28515625" style="155" customWidth="1"/>
    <col min="13061" max="13066" width="10.28515625" style="155" customWidth="1"/>
    <col min="13067" max="13307" width="9.140625" style="155"/>
    <col min="13308" max="13308" width="15.28515625" style="155" customWidth="1"/>
    <col min="13309" max="13309" width="12.85546875" style="155" customWidth="1"/>
    <col min="13310" max="13310" width="10.7109375" style="155" customWidth="1"/>
    <col min="13311" max="13311" width="10.28515625" style="155" customWidth="1"/>
    <col min="13312" max="13312" width="9.140625" style="155" customWidth="1"/>
    <col min="13313" max="13315" width="10.28515625" style="155" customWidth="1"/>
    <col min="13316" max="13316" width="9.28515625" style="155" customWidth="1"/>
    <col min="13317" max="13322" width="10.28515625" style="155" customWidth="1"/>
    <col min="13323" max="13563" width="9.140625" style="155"/>
    <col min="13564" max="13564" width="15.28515625" style="155" customWidth="1"/>
    <col min="13565" max="13565" width="12.85546875" style="155" customWidth="1"/>
    <col min="13566" max="13566" width="10.7109375" style="155" customWidth="1"/>
    <col min="13567" max="13567" width="10.28515625" style="155" customWidth="1"/>
    <col min="13568" max="13568" width="9.140625" style="155" customWidth="1"/>
    <col min="13569" max="13571" width="10.28515625" style="155" customWidth="1"/>
    <col min="13572" max="13572" width="9.28515625" style="155" customWidth="1"/>
    <col min="13573" max="13578" width="10.28515625" style="155" customWidth="1"/>
    <col min="13579" max="13819" width="9.140625" style="155"/>
    <col min="13820" max="13820" width="15.28515625" style="155" customWidth="1"/>
    <col min="13821" max="13821" width="12.85546875" style="155" customWidth="1"/>
    <col min="13822" max="13822" width="10.7109375" style="155" customWidth="1"/>
    <col min="13823" max="13823" width="10.28515625" style="155" customWidth="1"/>
    <col min="13824" max="13824" width="9.140625" style="155" customWidth="1"/>
    <col min="13825" max="13827" width="10.28515625" style="155" customWidth="1"/>
    <col min="13828" max="13828" width="9.28515625" style="155" customWidth="1"/>
    <col min="13829" max="13834" width="10.28515625" style="155" customWidth="1"/>
    <col min="13835" max="14075" width="9.140625" style="155"/>
    <col min="14076" max="14076" width="15.28515625" style="155" customWidth="1"/>
    <col min="14077" max="14077" width="12.85546875" style="155" customWidth="1"/>
    <col min="14078" max="14078" width="10.7109375" style="155" customWidth="1"/>
    <col min="14079" max="14079" width="10.28515625" style="155" customWidth="1"/>
    <col min="14080" max="14080" width="9.140625" style="155" customWidth="1"/>
    <col min="14081" max="14083" width="10.28515625" style="155" customWidth="1"/>
    <col min="14084" max="14084" width="9.28515625" style="155" customWidth="1"/>
    <col min="14085" max="14090" width="10.28515625" style="155" customWidth="1"/>
    <col min="14091" max="14331" width="9.140625" style="155"/>
    <col min="14332" max="14332" width="15.28515625" style="155" customWidth="1"/>
    <col min="14333" max="14333" width="12.85546875" style="155" customWidth="1"/>
    <col min="14334" max="14334" width="10.7109375" style="155" customWidth="1"/>
    <col min="14335" max="14335" width="10.28515625" style="155" customWidth="1"/>
    <col min="14336" max="14336" width="9.140625" style="155" customWidth="1"/>
    <col min="14337" max="14339" width="10.28515625" style="155" customWidth="1"/>
    <col min="14340" max="14340" width="9.28515625" style="155" customWidth="1"/>
    <col min="14341" max="14346" width="10.28515625" style="155" customWidth="1"/>
    <col min="14347" max="14587" width="9.140625" style="155"/>
    <col min="14588" max="14588" width="15.28515625" style="155" customWidth="1"/>
    <col min="14589" max="14589" width="12.85546875" style="155" customWidth="1"/>
    <col min="14590" max="14590" width="10.7109375" style="155" customWidth="1"/>
    <col min="14591" max="14591" width="10.28515625" style="155" customWidth="1"/>
    <col min="14592" max="14592" width="9.140625" style="155" customWidth="1"/>
    <col min="14593" max="14595" width="10.28515625" style="155" customWidth="1"/>
    <col min="14596" max="14596" width="9.28515625" style="155" customWidth="1"/>
    <col min="14597" max="14602" width="10.28515625" style="155" customWidth="1"/>
    <col min="14603" max="14843" width="9.140625" style="155"/>
    <col min="14844" max="14844" width="15.28515625" style="155" customWidth="1"/>
    <col min="14845" max="14845" width="12.85546875" style="155" customWidth="1"/>
    <col min="14846" max="14846" width="10.7109375" style="155" customWidth="1"/>
    <col min="14847" max="14847" width="10.28515625" style="155" customWidth="1"/>
    <col min="14848" max="14848" width="9.140625" style="155" customWidth="1"/>
    <col min="14849" max="14851" width="10.28515625" style="155" customWidth="1"/>
    <col min="14852" max="14852" width="9.28515625" style="155" customWidth="1"/>
    <col min="14853" max="14858" width="10.28515625" style="155" customWidth="1"/>
    <col min="14859" max="15099" width="9.140625" style="155"/>
    <col min="15100" max="15100" width="15.28515625" style="155" customWidth="1"/>
    <col min="15101" max="15101" width="12.85546875" style="155" customWidth="1"/>
    <col min="15102" max="15102" width="10.7109375" style="155" customWidth="1"/>
    <col min="15103" max="15103" width="10.28515625" style="155" customWidth="1"/>
    <col min="15104" max="15104" width="9.140625" style="155" customWidth="1"/>
    <col min="15105" max="15107" width="10.28515625" style="155" customWidth="1"/>
    <col min="15108" max="15108" width="9.28515625" style="155" customWidth="1"/>
    <col min="15109" max="15114" width="10.28515625" style="155" customWidth="1"/>
    <col min="15115" max="15355" width="9.140625" style="155"/>
    <col min="15356" max="15356" width="15.28515625" style="155" customWidth="1"/>
    <col min="15357" max="15357" width="12.85546875" style="155" customWidth="1"/>
    <col min="15358" max="15358" width="10.7109375" style="155" customWidth="1"/>
    <col min="15359" max="15359" width="10.28515625" style="155" customWidth="1"/>
    <col min="15360" max="15360" width="9.140625" style="155" customWidth="1"/>
    <col min="15361" max="15363" width="10.28515625" style="155" customWidth="1"/>
    <col min="15364" max="15364" width="9.28515625" style="155" customWidth="1"/>
    <col min="15365" max="15370" width="10.28515625" style="155" customWidth="1"/>
    <col min="15371" max="15611" width="9.140625" style="155"/>
    <col min="15612" max="15612" width="15.28515625" style="155" customWidth="1"/>
    <col min="15613" max="15613" width="12.85546875" style="155" customWidth="1"/>
    <col min="15614" max="15614" width="10.7109375" style="155" customWidth="1"/>
    <col min="15615" max="15615" width="10.28515625" style="155" customWidth="1"/>
    <col min="15616" max="15616" width="9.140625" style="155" customWidth="1"/>
    <col min="15617" max="15619" width="10.28515625" style="155" customWidth="1"/>
    <col min="15620" max="15620" width="9.28515625" style="155" customWidth="1"/>
    <col min="15621" max="15626" width="10.28515625" style="155" customWidth="1"/>
    <col min="15627" max="15867" width="9.140625" style="155"/>
    <col min="15868" max="15868" width="15.28515625" style="155" customWidth="1"/>
    <col min="15869" max="15869" width="12.85546875" style="155" customWidth="1"/>
    <col min="15870" max="15870" width="10.7109375" style="155" customWidth="1"/>
    <col min="15871" max="15871" width="10.28515625" style="155" customWidth="1"/>
    <col min="15872" max="15872" width="9.140625" style="155" customWidth="1"/>
    <col min="15873" max="15875" width="10.28515625" style="155" customWidth="1"/>
    <col min="15876" max="15876" width="9.28515625" style="155" customWidth="1"/>
    <col min="15877" max="15882" width="10.28515625" style="155" customWidth="1"/>
    <col min="15883" max="16123" width="9.140625" style="155"/>
    <col min="16124" max="16124" width="15.28515625" style="155" customWidth="1"/>
    <col min="16125" max="16125" width="12.85546875" style="155" customWidth="1"/>
    <col min="16126" max="16126" width="10.7109375" style="155" customWidth="1"/>
    <col min="16127" max="16127" width="10.28515625" style="155" customWidth="1"/>
    <col min="16128" max="16128" width="9.140625" style="155" customWidth="1"/>
    <col min="16129" max="16131" width="10.28515625" style="155" customWidth="1"/>
    <col min="16132" max="16132" width="9.28515625" style="155" customWidth="1"/>
    <col min="16133" max="16138" width="10.28515625" style="155" customWidth="1"/>
    <col min="16139" max="16384" width="9.140625" style="155"/>
  </cols>
  <sheetData>
    <row r="1" spans="1:15" ht="22.5" customHeight="1">
      <c r="A1" s="599" t="s">
        <v>556</v>
      </c>
      <c r="B1" s="599"/>
      <c r="C1" s="599"/>
      <c r="D1" s="599"/>
      <c r="E1" s="599"/>
      <c r="F1" s="599"/>
      <c r="G1" s="599"/>
      <c r="H1" s="599"/>
      <c r="I1" s="599"/>
      <c r="J1" s="599"/>
      <c r="K1" s="599"/>
      <c r="L1" s="599"/>
      <c r="M1" s="599"/>
      <c r="N1" s="599"/>
    </row>
    <row r="2" spans="1:15" ht="42.75" customHeight="1">
      <c r="A2" s="595" t="s">
        <v>557</v>
      </c>
      <c r="B2" s="595"/>
      <c r="C2" s="595"/>
      <c r="D2" s="595"/>
      <c r="E2" s="595"/>
      <c r="F2" s="595"/>
      <c r="G2" s="595"/>
      <c r="H2" s="595"/>
      <c r="I2" s="595"/>
      <c r="J2" s="595"/>
      <c r="K2" s="595"/>
      <c r="L2" s="595"/>
      <c r="M2" s="595"/>
      <c r="N2" s="595"/>
    </row>
    <row r="3" spans="1:15" ht="22.5" customHeight="1" thickBot="1">
      <c r="A3" s="38" t="s">
        <v>492</v>
      </c>
      <c r="B3" s="170"/>
      <c r="C3" s="170"/>
      <c r="D3" s="170"/>
      <c r="E3" s="170"/>
      <c r="F3" s="170"/>
      <c r="G3" s="170"/>
      <c r="H3" s="170"/>
      <c r="I3" s="170"/>
      <c r="J3" s="170"/>
      <c r="K3" s="170"/>
      <c r="L3" s="170"/>
      <c r="M3" s="170"/>
      <c r="N3" s="170" t="s">
        <v>493</v>
      </c>
    </row>
    <row r="4" spans="1:15" s="165" customFormat="1" ht="21" customHeight="1" thickTop="1">
      <c r="A4" s="576" t="s">
        <v>10</v>
      </c>
      <c r="B4" s="576" t="s">
        <v>282</v>
      </c>
      <c r="C4" s="576"/>
      <c r="D4" s="576"/>
      <c r="E4" s="576" t="s">
        <v>283</v>
      </c>
      <c r="F4" s="576"/>
      <c r="G4" s="576"/>
      <c r="H4" s="576" t="s">
        <v>284</v>
      </c>
      <c r="I4" s="576"/>
      <c r="J4" s="576"/>
      <c r="K4" s="576" t="s">
        <v>285</v>
      </c>
      <c r="L4" s="576"/>
      <c r="M4" s="576"/>
      <c r="N4" s="576" t="s">
        <v>146</v>
      </c>
    </row>
    <row r="5" spans="1:15" s="165" customFormat="1" ht="21" customHeight="1">
      <c r="A5" s="574"/>
      <c r="B5" s="574" t="s">
        <v>217</v>
      </c>
      <c r="C5" s="574"/>
      <c r="D5" s="574"/>
      <c r="E5" s="574" t="s">
        <v>286</v>
      </c>
      <c r="F5" s="574"/>
      <c r="G5" s="574"/>
      <c r="H5" s="574" t="s">
        <v>218</v>
      </c>
      <c r="I5" s="574"/>
      <c r="J5" s="574"/>
      <c r="K5" s="574" t="s">
        <v>287</v>
      </c>
      <c r="L5" s="574"/>
      <c r="M5" s="574"/>
      <c r="N5" s="574"/>
    </row>
    <row r="6" spans="1:15" s="165" customFormat="1" ht="21" customHeight="1">
      <c r="A6" s="574"/>
      <c r="B6" s="341" t="s">
        <v>221</v>
      </c>
      <c r="C6" s="341" t="s">
        <v>222</v>
      </c>
      <c r="D6" s="341" t="s">
        <v>223</v>
      </c>
      <c r="E6" s="341" t="s">
        <v>221</v>
      </c>
      <c r="F6" s="341" t="s">
        <v>222</v>
      </c>
      <c r="G6" s="341" t="s">
        <v>223</v>
      </c>
      <c r="H6" s="341" t="s">
        <v>221</v>
      </c>
      <c r="I6" s="341" t="s">
        <v>222</v>
      </c>
      <c r="J6" s="341" t="s">
        <v>223</v>
      </c>
      <c r="K6" s="341" t="s">
        <v>221</v>
      </c>
      <c r="L6" s="341" t="s">
        <v>222</v>
      </c>
      <c r="M6" s="341" t="s">
        <v>223</v>
      </c>
      <c r="N6" s="574"/>
    </row>
    <row r="7" spans="1:15" s="165" customFormat="1" ht="21" customHeight="1" thickBot="1">
      <c r="A7" s="577"/>
      <c r="B7" s="302" t="s">
        <v>275</v>
      </c>
      <c r="C7" s="302" t="s">
        <v>225</v>
      </c>
      <c r="D7" s="302" t="s">
        <v>226</v>
      </c>
      <c r="E7" s="302" t="s">
        <v>275</v>
      </c>
      <c r="F7" s="302" t="s">
        <v>225</v>
      </c>
      <c r="G7" s="302" t="s">
        <v>226</v>
      </c>
      <c r="H7" s="302" t="s">
        <v>275</v>
      </c>
      <c r="I7" s="302" t="s">
        <v>225</v>
      </c>
      <c r="J7" s="302" t="s">
        <v>226</v>
      </c>
      <c r="K7" s="302" t="s">
        <v>275</v>
      </c>
      <c r="L7" s="302" t="s">
        <v>225</v>
      </c>
      <c r="M7" s="302" t="s">
        <v>226</v>
      </c>
      <c r="N7" s="577"/>
    </row>
    <row r="8" spans="1:15" ht="28.5" customHeight="1">
      <c r="A8" s="94" t="s">
        <v>19</v>
      </c>
      <c r="B8" s="312">
        <v>0</v>
      </c>
      <c r="C8" s="188">
        <v>0</v>
      </c>
      <c r="D8" s="188">
        <v>0</v>
      </c>
      <c r="E8" s="188">
        <v>2</v>
      </c>
      <c r="F8" s="188">
        <v>1</v>
      </c>
      <c r="G8" s="188">
        <v>3</v>
      </c>
      <c r="H8" s="188">
        <v>0</v>
      </c>
      <c r="I8" s="188">
        <v>0</v>
      </c>
      <c r="J8" s="188">
        <v>0</v>
      </c>
      <c r="K8" s="188">
        <f>SUM(B8,E8,H8)</f>
        <v>2</v>
      </c>
      <c r="L8" s="188">
        <f t="shared" ref="L8:M8" si="0">SUM(C8,F8,I8)</f>
        <v>1</v>
      </c>
      <c r="M8" s="188">
        <f t="shared" si="0"/>
        <v>3</v>
      </c>
      <c r="N8" s="81" t="s">
        <v>180</v>
      </c>
    </row>
    <row r="9" spans="1:15" s="252" customFormat="1" ht="28.5" customHeight="1">
      <c r="A9" s="94" t="s">
        <v>11</v>
      </c>
      <c r="B9" s="312">
        <v>0</v>
      </c>
      <c r="C9" s="188">
        <v>0</v>
      </c>
      <c r="D9" s="188">
        <v>0</v>
      </c>
      <c r="E9" s="188">
        <v>12</v>
      </c>
      <c r="F9" s="188">
        <v>7</v>
      </c>
      <c r="G9" s="188">
        <v>19</v>
      </c>
      <c r="H9" s="188">
        <v>3</v>
      </c>
      <c r="I9" s="188">
        <v>0</v>
      </c>
      <c r="J9" s="188">
        <v>3</v>
      </c>
      <c r="K9" s="188">
        <f t="shared" ref="K9:K12" si="1">SUM(B9,E9,H9)</f>
        <v>15</v>
      </c>
      <c r="L9" s="188">
        <f t="shared" ref="L9:L12" si="2">SUM(C9,F9,I9)</f>
        <v>7</v>
      </c>
      <c r="M9" s="188">
        <f t="shared" ref="M9:M12" si="3">SUM(D9,G9,J9)</f>
        <v>22</v>
      </c>
      <c r="N9" s="81" t="s">
        <v>99</v>
      </c>
    </row>
    <row r="10" spans="1:15" ht="28.5" customHeight="1">
      <c r="A10" s="94" t="s">
        <v>12</v>
      </c>
      <c r="B10" s="153">
        <v>0</v>
      </c>
      <c r="C10" s="152">
        <v>0</v>
      </c>
      <c r="D10" s="152">
        <v>0</v>
      </c>
      <c r="E10" s="152">
        <v>6</v>
      </c>
      <c r="F10" s="152">
        <v>5</v>
      </c>
      <c r="G10" s="152">
        <v>11</v>
      </c>
      <c r="H10" s="152">
        <v>0</v>
      </c>
      <c r="I10" s="152">
        <v>0</v>
      </c>
      <c r="J10" s="152">
        <v>0</v>
      </c>
      <c r="K10" s="188">
        <f t="shared" si="1"/>
        <v>6</v>
      </c>
      <c r="L10" s="188">
        <f t="shared" si="2"/>
        <v>5</v>
      </c>
      <c r="M10" s="188">
        <f t="shared" si="3"/>
        <v>11</v>
      </c>
      <c r="N10" s="168" t="s">
        <v>100</v>
      </c>
    </row>
    <row r="11" spans="1:15" ht="28.5" customHeight="1">
      <c r="A11" s="76" t="s">
        <v>7</v>
      </c>
      <c r="B11" s="150">
        <v>0</v>
      </c>
      <c r="C11" s="150">
        <v>0</v>
      </c>
      <c r="D11" s="150">
        <v>0</v>
      </c>
      <c r="E11" s="150">
        <v>1</v>
      </c>
      <c r="F11" s="150">
        <v>8</v>
      </c>
      <c r="G11" s="150">
        <v>9</v>
      </c>
      <c r="H11" s="150">
        <v>0</v>
      </c>
      <c r="I11" s="150">
        <v>0</v>
      </c>
      <c r="J11" s="150">
        <v>0</v>
      </c>
      <c r="K11" s="188">
        <f t="shared" si="1"/>
        <v>1</v>
      </c>
      <c r="L11" s="188">
        <f t="shared" si="2"/>
        <v>8</v>
      </c>
      <c r="M11" s="188">
        <f t="shared" si="3"/>
        <v>9</v>
      </c>
      <c r="N11" s="74" t="s">
        <v>103</v>
      </c>
    </row>
    <row r="12" spans="1:15" ht="28.5" customHeight="1" thickBot="1">
      <c r="A12" s="86" t="s">
        <v>228</v>
      </c>
      <c r="B12" s="322">
        <v>0</v>
      </c>
      <c r="C12" s="322">
        <v>0</v>
      </c>
      <c r="D12" s="322">
        <v>0</v>
      </c>
      <c r="E12" s="322">
        <v>6</v>
      </c>
      <c r="F12" s="322">
        <v>8</v>
      </c>
      <c r="G12" s="322">
        <v>14</v>
      </c>
      <c r="H12" s="322">
        <v>0</v>
      </c>
      <c r="I12" s="322">
        <v>0</v>
      </c>
      <c r="J12" s="322">
        <v>0</v>
      </c>
      <c r="K12" s="188">
        <f t="shared" si="1"/>
        <v>6</v>
      </c>
      <c r="L12" s="188">
        <f t="shared" si="2"/>
        <v>8</v>
      </c>
      <c r="M12" s="188">
        <f t="shared" si="3"/>
        <v>14</v>
      </c>
      <c r="N12" s="413" t="s">
        <v>207</v>
      </c>
    </row>
    <row r="13" spans="1:15" ht="28.5" customHeight="1" thickBot="1">
      <c r="A13" s="414" t="s">
        <v>9</v>
      </c>
      <c r="B13" s="415">
        <f>SUM(B8:B12)</f>
        <v>0</v>
      </c>
      <c r="C13" s="415">
        <f t="shared" ref="C13:M13" si="4">SUM(C8:C12)</f>
        <v>0</v>
      </c>
      <c r="D13" s="415">
        <f t="shared" si="4"/>
        <v>0</v>
      </c>
      <c r="E13" s="415">
        <f t="shared" si="4"/>
        <v>27</v>
      </c>
      <c r="F13" s="415">
        <f t="shared" si="4"/>
        <v>29</v>
      </c>
      <c r="G13" s="415">
        <f t="shared" si="4"/>
        <v>56</v>
      </c>
      <c r="H13" s="415">
        <f t="shared" si="4"/>
        <v>3</v>
      </c>
      <c r="I13" s="415">
        <f t="shared" si="4"/>
        <v>0</v>
      </c>
      <c r="J13" s="415">
        <f t="shared" si="4"/>
        <v>3</v>
      </c>
      <c r="K13" s="415">
        <f t="shared" si="4"/>
        <v>30</v>
      </c>
      <c r="L13" s="415">
        <f t="shared" si="4"/>
        <v>29</v>
      </c>
      <c r="M13" s="415">
        <f t="shared" si="4"/>
        <v>59</v>
      </c>
      <c r="N13" s="350" t="s">
        <v>334</v>
      </c>
      <c r="O13" s="171"/>
    </row>
    <row r="14" spans="1:15" ht="28.5" customHeight="1" thickTop="1"/>
  </sheetData>
  <mergeCells count="12">
    <mergeCell ref="H5:J5"/>
    <mergeCell ref="K5:M5"/>
    <mergeCell ref="A1:N1"/>
    <mergeCell ref="A2:N2"/>
    <mergeCell ref="A4:A7"/>
    <mergeCell ref="B4:D4"/>
    <mergeCell ref="E4:G4"/>
    <mergeCell ref="H4:J4"/>
    <mergeCell ref="K4:M4"/>
    <mergeCell ref="N4:N7"/>
    <mergeCell ref="B5:D5"/>
    <mergeCell ref="E5:G5"/>
  </mergeCells>
  <printOptions horizontalCentered="1"/>
  <pageMargins left="1" right="1" top="1.5" bottom="0.75" header="1" footer="1"/>
  <pageSetup paperSize="9" scale="80" firstPageNumber="161" orientation="landscape" useFirstPageNumber="1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>
    <tabColor theme="9" tint="0.39997558519241921"/>
  </sheetPr>
  <dimension ref="A1:N11"/>
  <sheetViews>
    <sheetView rightToLeft="1" view="pageBreakPreview" zoomScale="80" zoomScaleNormal="90" zoomScaleSheetLayoutView="80" workbookViewId="0">
      <selection activeCell="T5" sqref="T5"/>
    </sheetView>
  </sheetViews>
  <sheetFormatPr defaultRowHeight="12.75"/>
  <cols>
    <col min="1" max="1" width="20.5703125" customWidth="1"/>
    <col min="2" max="13" width="8.42578125" customWidth="1"/>
    <col min="14" max="14" width="33.140625" customWidth="1"/>
  </cols>
  <sheetData>
    <row r="1" spans="1:14" ht="38.25" customHeight="1">
      <c r="A1" s="560" t="s">
        <v>558</v>
      </c>
      <c r="B1" s="560"/>
      <c r="C1" s="560"/>
      <c r="D1" s="560"/>
      <c r="E1" s="560"/>
      <c r="F1" s="560"/>
      <c r="G1" s="560"/>
      <c r="H1" s="560"/>
      <c r="I1" s="560"/>
      <c r="J1" s="560"/>
      <c r="K1" s="560"/>
      <c r="L1" s="560"/>
      <c r="M1" s="560"/>
      <c r="N1" s="560"/>
    </row>
    <row r="2" spans="1:14" s="120" customFormat="1" ht="48.75" customHeight="1">
      <c r="A2" s="579" t="s">
        <v>559</v>
      </c>
      <c r="B2" s="579"/>
      <c r="C2" s="579"/>
      <c r="D2" s="579"/>
      <c r="E2" s="579"/>
      <c r="F2" s="579"/>
      <c r="G2" s="579"/>
      <c r="H2" s="579"/>
      <c r="I2" s="579"/>
      <c r="J2" s="579"/>
      <c r="K2" s="579"/>
      <c r="L2" s="579"/>
      <c r="M2" s="579"/>
      <c r="N2" s="579"/>
    </row>
    <row r="3" spans="1:14" ht="38.25" customHeight="1" thickBot="1">
      <c r="A3" s="268" t="s">
        <v>332</v>
      </c>
      <c r="B3" s="140"/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269" t="s">
        <v>494</v>
      </c>
    </row>
    <row r="4" spans="1:14" ht="25.5" customHeight="1" thickTop="1">
      <c r="A4" s="550" t="s">
        <v>243</v>
      </c>
      <c r="B4" s="550" t="s">
        <v>3</v>
      </c>
      <c r="C4" s="550"/>
      <c r="D4" s="550"/>
      <c r="E4" s="550" t="s">
        <v>4</v>
      </c>
      <c r="F4" s="550"/>
      <c r="G4" s="550"/>
      <c r="H4" s="550" t="s">
        <v>216</v>
      </c>
      <c r="I4" s="550"/>
      <c r="J4" s="550"/>
      <c r="K4" s="550" t="s">
        <v>215</v>
      </c>
      <c r="L4" s="550"/>
      <c r="M4" s="550"/>
      <c r="N4" s="550" t="s">
        <v>244</v>
      </c>
    </row>
    <row r="5" spans="1:14" s="120" customFormat="1" ht="25.5" customHeight="1">
      <c r="A5" s="551"/>
      <c r="B5" s="551" t="s">
        <v>217</v>
      </c>
      <c r="C5" s="551"/>
      <c r="D5" s="551"/>
      <c r="E5" s="551" t="s">
        <v>96</v>
      </c>
      <c r="F5" s="551"/>
      <c r="G5" s="551"/>
      <c r="H5" s="551" t="s">
        <v>218</v>
      </c>
      <c r="I5" s="551"/>
      <c r="J5" s="551"/>
      <c r="K5" s="551" t="s">
        <v>126</v>
      </c>
      <c r="L5" s="551"/>
      <c r="M5" s="551"/>
      <c r="N5" s="551"/>
    </row>
    <row r="6" spans="1:14" ht="25.5" customHeight="1">
      <c r="A6" s="551"/>
      <c r="B6" s="210" t="s">
        <v>221</v>
      </c>
      <c r="C6" s="210" t="s">
        <v>222</v>
      </c>
      <c r="D6" s="210" t="s">
        <v>223</v>
      </c>
      <c r="E6" s="210" t="s">
        <v>221</v>
      </c>
      <c r="F6" s="210" t="s">
        <v>222</v>
      </c>
      <c r="G6" s="210" t="s">
        <v>223</v>
      </c>
      <c r="H6" s="210" t="s">
        <v>221</v>
      </c>
      <c r="I6" s="210" t="s">
        <v>222</v>
      </c>
      <c r="J6" s="210" t="s">
        <v>223</v>
      </c>
      <c r="K6" s="210" t="s">
        <v>221</v>
      </c>
      <c r="L6" s="210" t="s">
        <v>222</v>
      </c>
      <c r="M6" s="210" t="s">
        <v>223</v>
      </c>
      <c r="N6" s="551"/>
    </row>
    <row r="7" spans="1:14" s="120" customFormat="1" ht="25.5" customHeight="1" thickBot="1">
      <c r="A7" s="551"/>
      <c r="B7" s="210" t="s">
        <v>224</v>
      </c>
      <c r="C7" s="210" t="s">
        <v>225</v>
      </c>
      <c r="D7" s="210" t="s">
        <v>226</v>
      </c>
      <c r="E7" s="210" t="s">
        <v>224</v>
      </c>
      <c r="F7" s="210" t="s">
        <v>225</v>
      </c>
      <c r="G7" s="210" t="s">
        <v>226</v>
      </c>
      <c r="H7" s="210" t="s">
        <v>224</v>
      </c>
      <c r="I7" s="210" t="s">
        <v>225</v>
      </c>
      <c r="J7" s="210" t="s">
        <v>226</v>
      </c>
      <c r="K7" s="210" t="s">
        <v>224</v>
      </c>
      <c r="L7" s="210" t="s">
        <v>225</v>
      </c>
      <c r="M7" s="210" t="s">
        <v>226</v>
      </c>
      <c r="N7" s="551"/>
    </row>
    <row r="8" spans="1:14" ht="33" customHeight="1">
      <c r="A8" s="404" t="s">
        <v>247</v>
      </c>
      <c r="B8" s="136">
        <f>'[1]التقنية في المنطقة الشمالية'!D9</f>
        <v>0</v>
      </c>
      <c r="C8" s="136">
        <f>'[1]التقنية في المنطقة الشمالية'!E9</f>
        <v>0</v>
      </c>
      <c r="D8" s="136">
        <f>'[1]التقنية في المنطقة الشمالية'!F9</f>
        <v>0</v>
      </c>
      <c r="E8" s="136">
        <v>8</v>
      </c>
      <c r="F8" s="136">
        <v>3</v>
      </c>
      <c r="G8" s="136">
        <f>SUM(E8:F8)</f>
        <v>11</v>
      </c>
      <c r="H8" s="136">
        <f>'[1]التقنية في المنطقة الشمالية'!J9</f>
        <v>0</v>
      </c>
      <c r="I8" s="136">
        <f>'[1]التقنية في المنطقة الشمالية'!K9</f>
        <v>0</v>
      </c>
      <c r="J8" s="136">
        <f>'[1]التقنية في المنطقة الشمالية'!L9</f>
        <v>0</v>
      </c>
      <c r="K8" s="136">
        <f t="shared" ref="K8:M9" si="0">SUM(H8,E8,B8)</f>
        <v>8</v>
      </c>
      <c r="L8" s="136">
        <f t="shared" si="0"/>
        <v>3</v>
      </c>
      <c r="M8" s="136">
        <f t="shared" si="0"/>
        <v>11</v>
      </c>
      <c r="N8" s="424" t="s">
        <v>302</v>
      </c>
    </row>
    <row r="9" spans="1:14" s="252" customFormat="1" ht="33" customHeight="1" thickBot="1">
      <c r="A9" s="421" t="s">
        <v>370</v>
      </c>
      <c r="B9" s="422">
        <v>0</v>
      </c>
      <c r="C9" s="422">
        <v>0</v>
      </c>
      <c r="D9" s="422">
        <v>0</v>
      </c>
      <c r="E9" s="347">
        <v>2</v>
      </c>
      <c r="F9" s="347">
        <v>7</v>
      </c>
      <c r="G9" s="422">
        <f>SUM(E9:F9)</f>
        <v>9</v>
      </c>
      <c r="H9" s="347">
        <v>0</v>
      </c>
      <c r="I9" s="347">
        <v>0</v>
      </c>
      <c r="J9" s="347">
        <v>0</v>
      </c>
      <c r="K9" s="422">
        <f t="shared" si="0"/>
        <v>2</v>
      </c>
      <c r="L9" s="422">
        <f t="shared" si="0"/>
        <v>7</v>
      </c>
      <c r="M9" s="422">
        <f t="shared" si="0"/>
        <v>9</v>
      </c>
      <c r="N9" s="423" t="s">
        <v>371</v>
      </c>
    </row>
    <row r="10" spans="1:14" ht="33" customHeight="1" thickBot="1">
      <c r="A10" s="138" t="s">
        <v>9</v>
      </c>
      <c r="B10" s="139">
        <f>SUM(B8:B9)</f>
        <v>0</v>
      </c>
      <c r="C10" s="139">
        <f t="shared" ref="C10:M10" si="1">SUM(C8:C9)</f>
        <v>0</v>
      </c>
      <c r="D10" s="139">
        <f t="shared" si="1"/>
        <v>0</v>
      </c>
      <c r="E10" s="139">
        <f t="shared" si="1"/>
        <v>10</v>
      </c>
      <c r="F10" s="139">
        <f t="shared" si="1"/>
        <v>10</v>
      </c>
      <c r="G10" s="139">
        <f t="shared" si="1"/>
        <v>20</v>
      </c>
      <c r="H10" s="139">
        <f t="shared" si="1"/>
        <v>0</v>
      </c>
      <c r="I10" s="139">
        <f t="shared" si="1"/>
        <v>0</v>
      </c>
      <c r="J10" s="139">
        <f t="shared" si="1"/>
        <v>0</v>
      </c>
      <c r="K10" s="139">
        <f t="shared" si="1"/>
        <v>10</v>
      </c>
      <c r="L10" s="139">
        <f t="shared" si="1"/>
        <v>10</v>
      </c>
      <c r="M10" s="139">
        <f t="shared" si="1"/>
        <v>20</v>
      </c>
      <c r="N10" s="130" t="s">
        <v>333</v>
      </c>
    </row>
    <row r="11" spans="1:14" ht="13.5" thickTop="1"/>
  </sheetData>
  <mergeCells count="12">
    <mergeCell ref="A1:N1"/>
    <mergeCell ref="A2:N2"/>
    <mergeCell ref="B4:D4"/>
    <mergeCell ref="E4:G4"/>
    <mergeCell ref="H4:J4"/>
    <mergeCell ref="K4:M4"/>
    <mergeCell ref="A4:A7"/>
    <mergeCell ref="N4:N7"/>
    <mergeCell ref="B5:D5"/>
    <mergeCell ref="E5:G5"/>
    <mergeCell ref="H5:J5"/>
    <mergeCell ref="K5:M5"/>
  </mergeCells>
  <printOptions horizontalCentered="1"/>
  <pageMargins left="1" right="1" top="1.5" bottom="1" header="1" footer="1"/>
  <pageSetup paperSize="9" scale="80" firstPageNumber="161" orientation="landscape" useFirstPageNumber="1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tabColor theme="9" tint="0.39997558519241921"/>
  </sheetPr>
  <dimension ref="A1:N16"/>
  <sheetViews>
    <sheetView rightToLeft="1" view="pageBreakPreview" zoomScale="80" zoomScaleSheetLayoutView="80" workbookViewId="0">
      <selection activeCell="Q4" sqref="Q4"/>
    </sheetView>
  </sheetViews>
  <sheetFormatPr defaultRowHeight="12.75"/>
  <cols>
    <col min="1" max="1" width="27.85546875" customWidth="1"/>
    <col min="2" max="3" width="7.140625" customWidth="1"/>
    <col min="4" max="4" width="6.28515625" customWidth="1"/>
    <col min="5" max="5" width="8.5703125" customWidth="1"/>
    <col min="6" max="6" width="8.7109375" customWidth="1"/>
    <col min="7" max="7" width="7.85546875" customWidth="1"/>
    <col min="8" max="8" width="5.7109375" customWidth="1"/>
    <col min="9" max="9" width="7.140625" customWidth="1"/>
    <col min="10" max="10" width="6.42578125" customWidth="1"/>
    <col min="14" max="14" width="50.85546875" customWidth="1"/>
  </cols>
  <sheetData>
    <row r="1" spans="1:14" ht="34.5" customHeight="1">
      <c r="A1" s="560" t="s">
        <v>560</v>
      </c>
      <c r="B1" s="560"/>
      <c r="C1" s="560"/>
      <c r="D1" s="560"/>
      <c r="E1" s="560"/>
      <c r="F1" s="560"/>
      <c r="G1" s="560"/>
      <c r="H1" s="560"/>
      <c r="I1" s="560"/>
      <c r="J1" s="560"/>
      <c r="K1" s="560"/>
      <c r="L1" s="560"/>
      <c r="M1" s="560"/>
      <c r="N1" s="560"/>
    </row>
    <row r="2" spans="1:14" s="119" customFormat="1" ht="44.25" customHeight="1">
      <c r="A2" s="579" t="s">
        <v>561</v>
      </c>
      <c r="B2" s="579"/>
      <c r="C2" s="579"/>
      <c r="D2" s="579"/>
      <c r="E2" s="579"/>
      <c r="F2" s="579"/>
      <c r="G2" s="579"/>
      <c r="H2" s="579"/>
      <c r="I2" s="579"/>
      <c r="J2" s="579"/>
      <c r="K2" s="579"/>
      <c r="L2" s="579"/>
      <c r="M2" s="579"/>
      <c r="N2" s="579"/>
    </row>
    <row r="3" spans="1:14" ht="34.5" customHeight="1" thickBot="1">
      <c r="A3" s="270" t="s">
        <v>495</v>
      </c>
      <c r="B3" s="270"/>
      <c r="C3" s="270"/>
      <c r="D3" s="270"/>
      <c r="E3" s="270"/>
      <c r="F3" s="270"/>
      <c r="G3" s="270"/>
      <c r="H3" s="270"/>
      <c r="I3" s="270"/>
      <c r="J3" s="270"/>
      <c r="K3" s="270"/>
      <c r="L3" s="270"/>
      <c r="M3" s="270"/>
      <c r="N3" s="269" t="s">
        <v>496</v>
      </c>
    </row>
    <row r="4" spans="1:14" ht="30" customHeight="1" thickTop="1">
      <c r="A4" s="550" t="s">
        <v>243</v>
      </c>
      <c r="B4" s="550" t="s">
        <v>3</v>
      </c>
      <c r="C4" s="550"/>
      <c r="D4" s="550"/>
      <c r="E4" s="550" t="s">
        <v>4</v>
      </c>
      <c r="F4" s="550"/>
      <c r="G4" s="550"/>
      <c r="H4" s="550" t="s">
        <v>216</v>
      </c>
      <c r="I4" s="550"/>
      <c r="J4" s="550"/>
      <c r="K4" s="550" t="s">
        <v>215</v>
      </c>
      <c r="L4" s="550"/>
      <c r="M4" s="550"/>
      <c r="N4" s="550" t="s">
        <v>244</v>
      </c>
    </row>
    <row r="5" spans="1:14" s="119" customFormat="1" ht="24.75" customHeight="1">
      <c r="A5" s="551"/>
      <c r="B5" s="551" t="s">
        <v>217</v>
      </c>
      <c r="C5" s="551"/>
      <c r="D5" s="551"/>
      <c r="E5" s="551" t="s">
        <v>96</v>
      </c>
      <c r="F5" s="551"/>
      <c r="G5" s="551"/>
      <c r="H5" s="551" t="s">
        <v>218</v>
      </c>
      <c r="I5" s="551"/>
      <c r="J5" s="551"/>
      <c r="K5" s="551" t="s">
        <v>126</v>
      </c>
      <c r="L5" s="551"/>
      <c r="M5" s="551"/>
      <c r="N5" s="551"/>
    </row>
    <row r="6" spans="1:14" ht="23.25" customHeight="1">
      <c r="A6" s="551"/>
      <c r="B6" s="210" t="s">
        <v>221</v>
      </c>
      <c r="C6" s="210" t="s">
        <v>222</v>
      </c>
      <c r="D6" s="210" t="s">
        <v>223</v>
      </c>
      <c r="E6" s="210" t="s">
        <v>221</v>
      </c>
      <c r="F6" s="210" t="s">
        <v>222</v>
      </c>
      <c r="G6" s="210" t="s">
        <v>223</v>
      </c>
      <c r="H6" s="210" t="s">
        <v>221</v>
      </c>
      <c r="I6" s="210" t="s">
        <v>222</v>
      </c>
      <c r="J6" s="210" t="s">
        <v>223</v>
      </c>
      <c r="K6" s="210" t="s">
        <v>221</v>
      </c>
      <c r="L6" s="210" t="s">
        <v>222</v>
      </c>
      <c r="M6" s="210" t="s">
        <v>223</v>
      </c>
      <c r="N6" s="551"/>
    </row>
    <row r="7" spans="1:14" s="119" customFormat="1" ht="24" customHeight="1" thickBot="1">
      <c r="A7" s="600"/>
      <c r="B7" s="210" t="s">
        <v>224</v>
      </c>
      <c r="C7" s="210" t="s">
        <v>225</v>
      </c>
      <c r="D7" s="210" t="s">
        <v>226</v>
      </c>
      <c r="E7" s="210" t="s">
        <v>224</v>
      </c>
      <c r="F7" s="210" t="s">
        <v>225</v>
      </c>
      <c r="G7" s="210" t="s">
        <v>226</v>
      </c>
      <c r="H7" s="210" t="s">
        <v>224</v>
      </c>
      <c r="I7" s="210" t="s">
        <v>225</v>
      </c>
      <c r="J7" s="210" t="s">
        <v>226</v>
      </c>
      <c r="K7" s="210" t="s">
        <v>224</v>
      </c>
      <c r="L7" s="210" t="s">
        <v>225</v>
      </c>
      <c r="M7" s="210" t="s">
        <v>226</v>
      </c>
      <c r="N7" s="600"/>
    </row>
    <row r="8" spans="1:14" s="426" customFormat="1" ht="38.25" customHeight="1">
      <c r="A8" s="425" t="s">
        <v>239</v>
      </c>
      <c r="B8" s="102">
        <v>0</v>
      </c>
      <c r="C8" s="102">
        <v>0</v>
      </c>
      <c r="D8" s="102">
        <v>0</v>
      </c>
      <c r="E8" s="102">
        <v>12</v>
      </c>
      <c r="F8" s="102">
        <v>8</v>
      </c>
      <c r="G8" s="216">
        <f>SUM(E8:F8)</f>
        <v>20</v>
      </c>
      <c r="H8" s="102">
        <v>0</v>
      </c>
      <c r="I8" s="102">
        <v>0</v>
      </c>
      <c r="J8" s="102">
        <v>0</v>
      </c>
      <c r="K8" s="216">
        <f t="shared" ref="K8:M8" si="0">SUM(H8,E8,B8)</f>
        <v>12</v>
      </c>
      <c r="L8" s="216">
        <f t="shared" si="0"/>
        <v>8</v>
      </c>
      <c r="M8" s="216">
        <f t="shared" si="0"/>
        <v>20</v>
      </c>
      <c r="N8" s="313" t="s">
        <v>303</v>
      </c>
    </row>
    <row r="9" spans="1:14" s="426" customFormat="1" ht="38.25" customHeight="1">
      <c r="A9" s="96" t="s">
        <v>240</v>
      </c>
      <c r="B9" s="62">
        <v>0</v>
      </c>
      <c r="C9" s="62">
        <v>0</v>
      </c>
      <c r="D9" s="62">
        <v>0</v>
      </c>
      <c r="E9" s="62">
        <v>6</v>
      </c>
      <c r="F9" s="62">
        <v>14</v>
      </c>
      <c r="G9" s="62">
        <f t="shared" ref="G9:G12" si="1">SUM(E9:F9)</f>
        <v>20</v>
      </c>
      <c r="H9" s="62">
        <v>0</v>
      </c>
      <c r="I9" s="62">
        <v>0</v>
      </c>
      <c r="J9" s="62">
        <v>0</v>
      </c>
      <c r="K9" s="62">
        <f t="shared" ref="K9:K12" si="2">SUM(H9,E9,B9)</f>
        <v>6</v>
      </c>
      <c r="L9" s="62">
        <f t="shared" ref="L9:L12" si="3">SUM(I9,F9,C9)</f>
        <v>14</v>
      </c>
      <c r="M9" s="62">
        <f t="shared" ref="M9:M12" si="4">SUM(J9,G9,D9)</f>
        <v>20</v>
      </c>
      <c r="N9" s="301" t="s">
        <v>304</v>
      </c>
    </row>
    <row r="10" spans="1:14" s="426" customFormat="1" ht="38.25" customHeight="1">
      <c r="A10" s="74" t="s">
        <v>241</v>
      </c>
      <c r="B10" s="62">
        <v>0</v>
      </c>
      <c r="C10" s="62">
        <v>0</v>
      </c>
      <c r="D10" s="62">
        <v>0</v>
      </c>
      <c r="E10" s="62">
        <v>9</v>
      </c>
      <c r="F10" s="62">
        <v>8</v>
      </c>
      <c r="G10" s="62">
        <f t="shared" si="1"/>
        <v>17</v>
      </c>
      <c r="H10" s="62">
        <v>0</v>
      </c>
      <c r="I10" s="62">
        <v>0</v>
      </c>
      <c r="J10" s="62">
        <v>0</v>
      </c>
      <c r="K10" s="62">
        <f t="shared" si="2"/>
        <v>9</v>
      </c>
      <c r="L10" s="62">
        <f t="shared" si="3"/>
        <v>8</v>
      </c>
      <c r="M10" s="62">
        <f t="shared" si="4"/>
        <v>17</v>
      </c>
      <c r="N10" s="301" t="s">
        <v>305</v>
      </c>
    </row>
    <row r="11" spans="1:14" s="426" customFormat="1" ht="38.25" customHeight="1">
      <c r="A11" s="74" t="s">
        <v>242</v>
      </c>
      <c r="B11" s="64">
        <v>0</v>
      </c>
      <c r="C11" s="64">
        <v>0</v>
      </c>
      <c r="D11" s="64">
        <v>0</v>
      </c>
      <c r="E11" s="64">
        <v>15</v>
      </c>
      <c r="F11" s="64">
        <v>33</v>
      </c>
      <c r="G11" s="62">
        <f t="shared" si="1"/>
        <v>48</v>
      </c>
      <c r="H11" s="64">
        <v>0</v>
      </c>
      <c r="I11" s="64">
        <v>0</v>
      </c>
      <c r="J11" s="64">
        <v>0</v>
      </c>
      <c r="K11" s="62">
        <f t="shared" si="2"/>
        <v>15</v>
      </c>
      <c r="L11" s="62">
        <f t="shared" si="3"/>
        <v>33</v>
      </c>
      <c r="M11" s="62">
        <f t="shared" si="4"/>
        <v>48</v>
      </c>
      <c r="N11" s="309" t="s">
        <v>306</v>
      </c>
    </row>
    <row r="12" spans="1:14" s="426" customFormat="1" ht="38.25" customHeight="1" thickBot="1">
      <c r="A12" s="427" t="s">
        <v>372</v>
      </c>
      <c r="B12" s="428">
        <v>0</v>
      </c>
      <c r="C12" s="428">
        <v>0</v>
      </c>
      <c r="D12" s="428">
        <v>0</v>
      </c>
      <c r="E12" s="428">
        <v>1</v>
      </c>
      <c r="F12" s="428">
        <v>6</v>
      </c>
      <c r="G12" s="48">
        <f t="shared" si="1"/>
        <v>7</v>
      </c>
      <c r="H12" s="428">
        <v>0</v>
      </c>
      <c r="I12" s="428">
        <v>0</v>
      </c>
      <c r="J12" s="428">
        <v>0</v>
      </c>
      <c r="K12" s="63">
        <f t="shared" si="2"/>
        <v>1</v>
      </c>
      <c r="L12" s="63">
        <f t="shared" si="3"/>
        <v>6</v>
      </c>
      <c r="M12" s="63">
        <f t="shared" si="4"/>
        <v>7</v>
      </c>
      <c r="N12" s="309" t="s">
        <v>373</v>
      </c>
    </row>
    <row r="13" spans="1:14" s="426" customFormat="1" ht="31.5" customHeight="1" thickBot="1">
      <c r="A13" s="308" t="s">
        <v>9</v>
      </c>
      <c r="B13" s="93">
        <f>SUM(B8:B12)</f>
        <v>0</v>
      </c>
      <c r="C13" s="93">
        <f t="shared" ref="C13:M13" si="5">SUM(C8:C12)</f>
        <v>0</v>
      </c>
      <c r="D13" s="93">
        <f t="shared" si="5"/>
        <v>0</v>
      </c>
      <c r="E13" s="93">
        <f t="shared" si="5"/>
        <v>43</v>
      </c>
      <c r="F13" s="93">
        <f t="shared" si="5"/>
        <v>69</v>
      </c>
      <c r="G13" s="93">
        <f t="shared" si="5"/>
        <v>112</v>
      </c>
      <c r="H13" s="93">
        <f t="shared" si="5"/>
        <v>0</v>
      </c>
      <c r="I13" s="93">
        <f t="shared" si="5"/>
        <v>0</v>
      </c>
      <c r="J13" s="93">
        <f t="shared" si="5"/>
        <v>0</v>
      </c>
      <c r="K13" s="93">
        <f t="shared" si="5"/>
        <v>43</v>
      </c>
      <c r="L13" s="93">
        <f t="shared" si="5"/>
        <v>69</v>
      </c>
      <c r="M13" s="93">
        <f t="shared" si="5"/>
        <v>112</v>
      </c>
      <c r="N13" s="130" t="s">
        <v>333</v>
      </c>
    </row>
    <row r="14" spans="1:14" s="426" customFormat="1" ht="13.5" thickTop="1"/>
    <row r="15" spans="1:14" s="426" customFormat="1"/>
    <row r="16" spans="1:14" s="426" customFormat="1"/>
  </sheetData>
  <mergeCells count="12">
    <mergeCell ref="A1:N1"/>
    <mergeCell ref="A2:N2"/>
    <mergeCell ref="B4:D4"/>
    <mergeCell ref="E4:G4"/>
    <mergeCell ref="H4:J4"/>
    <mergeCell ref="K4:M4"/>
    <mergeCell ref="A4:A7"/>
    <mergeCell ref="N4:N7"/>
    <mergeCell ref="B5:D5"/>
    <mergeCell ref="E5:G5"/>
    <mergeCell ref="H5:J5"/>
    <mergeCell ref="K5:M5"/>
  </mergeCells>
  <printOptions horizontalCentered="1"/>
  <pageMargins left="0.5" right="0.5" top="1.5" bottom="0.75" header="1" footer="1"/>
  <pageSetup paperSize="9" scale="80" firstPageNumber="161" orientation="landscape" useFirstPageNumber="1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4">
    <tabColor theme="9" tint="0.39997558519241921"/>
  </sheetPr>
  <dimension ref="A1:N11"/>
  <sheetViews>
    <sheetView rightToLeft="1" view="pageBreakPreview" zoomScale="80" zoomScaleSheetLayoutView="80" workbookViewId="0">
      <selection activeCell="P6" sqref="P6"/>
    </sheetView>
  </sheetViews>
  <sheetFormatPr defaultRowHeight="15"/>
  <cols>
    <col min="1" max="1" width="23.85546875" style="50" customWidth="1"/>
    <col min="2" max="13" width="8.28515625" style="50" customWidth="1"/>
    <col min="14" max="14" width="41.28515625" style="50" customWidth="1"/>
    <col min="15" max="16384" width="9.140625" style="50"/>
  </cols>
  <sheetData>
    <row r="1" spans="1:14" ht="30" customHeight="1">
      <c r="A1" s="560" t="s">
        <v>562</v>
      </c>
      <c r="B1" s="560"/>
      <c r="C1" s="560"/>
      <c r="D1" s="560"/>
      <c r="E1" s="560"/>
      <c r="F1" s="560"/>
      <c r="G1" s="560"/>
      <c r="H1" s="560"/>
      <c r="I1" s="560"/>
      <c r="J1" s="560"/>
      <c r="K1" s="560"/>
      <c r="L1" s="560"/>
      <c r="M1" s="560"/>
      <c r="N1" s="560"/>
    </row>
    <row r="2" spans="1:14" ht="48" customHeight="1">
      <c r="A2" s="579" t="s">
        <v>563</v>
      </c>
      <c r="B2" s="579"/>
      <c r="C2" s="579"/>
      <c r="D2" s="579"/>
      <c r="E2" s="579"/>
      <c r="F2" s="579"/>
      <c r="G2" s="579"/>
      <c r="H2" s="579"/>
      <c r="I2" s="579"/>
      <c r="J2" s="579"/>
      <c r="K2" s="579"/>
      <c r="L2" s="579"/>
      <c r="M2" s="579"/>
      <c r="N2" s="579"/>
    </row>
    <row r="3" spans="1:14" ht="30" customHeight="1" thickBot="1">
      <c r="A3" s="270" t="s">
        <v>497</v>
      </c>
      <c r="B3" s="270"/>
      <c r="C3" s="270"/>
      <c r="D3" s="270"/>
      <c r="E3" s="270"/>
      <c r="F3" s="270"/>
      <c r="G3" s="270"/>
      <c r="H3" s="270"/>
      <c r="I3" s="270"/>
      <c r="J3" s="270"/>
      <c r="K3" s="270"/>
      <c r="L3" s="270"/>
      <c r="M3" s="270"/>
      <c r="N3" s="269" t="s">
        <v>338</v>
      </c>
    </row>
    <row r="4" spans="1:14" ht="26.25" customHeight="1" thickTop="1">
      <c r="A4" s="550" t="s">
        <v>243</v>
      </c>
      <c r="B4" s="550" t="s">
        <v>3</v>
      </c>
      <c r="C4" s="550"/>
      <c r="D4" s="550"/>
      <c r="E4" s="550" t="s">
        <v>4</v>
      </c>
      <c r="F4" s="550"/>
      <c r="G4" s="550"/>
      <c r="H4" s="550" t="s">
        <v>216</v>
      </c>
      <c r="I4" s="550"/>
      <c r="J4" s="550"/>
      <c r="K4" s="550" t="s">
        <v>215</v>
      </c>
      <c r="L4" s="550"/>
      <c r="M4" s="550"/>
      <c r="N4" s="550" t="s">
        <v>244</v>
      </c>
    </row>
    <row r="5" spans="1:14" ht="26.25" customHeight="1">
      <c r="A5" s="551"/>
      <c r="B5" s="551" t="s">
        <v>217</v>
      </c>
      <c r="C5" s="551"/>
      <c r="D5" s="551"/>
      <c r="E5" s="551" t="s">
        <v>96</v>
      </c>
      <c r="F5" s="551"/>
      <c r="G5" s="551"/>
      <c r="H5" s="551" t="s">
        <v>218</v>
      </c>
      <c r="I5" s="551"/>
      <c r="J5" s="551"/>
      <c r="K5" s="551" t="s">
        <v>126</v>
      </c>
      <c r="L5" s="551"/>
      <c r="M5" s="551"/>
      <c r="N5" s="551"/>
    </row>
    <row r="6" spans="1:14" ht="26.25" customHeight="1">
      <c r="A6" s="551"/>
      <c r="B6" s="210" t="s">
        <v>221</v>
      </c>
      <c r="C6" s="210" t="s">
        <v>222</v>
      </c>
      <c r="D6" s="210" t="s">
        <v>223</v>
      </c>
      <c r="E6" s="210" t="s">
        <v>221</v>
      </c>
      <c r="F6" s="210" t="s">
        <v>222</v>
      </c>
      <c r="G6" s="210" t="s">
        <v>223</v>
      </c>
      <c r="H6" s="210" t="s">
        <v>221</v>
      </c>
      <c r="I6" s="210" t="s">
        <v>222</v>
      </c>
      <c r="J6" s="210" t="s">
        <v>223</v>
      </c>
      <c r="K6" s="210" t="s">
        <v>221</v>
      </c>
      <c r="L6" s="210" t="s">
        <v>222</v>
      </c>
      <c r="M6" s="210" t="s">
        <v>223</v>
      </c>
      <c r="N6" s="551"/>
    </row>
    <row r="7" spans="1:14" ht="26.25" customHeight="1" thickBot="1">
      <c r="A7" s="600"/>
      <c r="B7" s="210" t="s">
        <v>224</v>
      </c>
      <c r="C7" s="210" t="s">
        <v>225</v>
      </c>
      <c r="D7" s="210" t="s">
        <v>226</v>
      </c>
      <c r="E7" s="210" t="s">
        <v>224</v>
      </c>
      <c r="F7" s="210" t="s">
        <v>225</v>
      </c>
      <c r="G7" s="210" t="s">
        <v>226</v>
      </c>
      <c r="H7" s="210" t="s">
        <v>224</v>
      </c>
      <c r="I7" s="210" t="s">
        <v>225</v>
      </c>
      <c r="J7" s="210" t="s">
        <v>226</v>
      </c>
      <c r="K7" s="210" t="s">
        <v>224</v>
      </c>
      <c r="L7" s="210" t="s">
        <v>225</v>
      </c>
      <c r="M7" s="210" t="s">
        <v>226</v>
      </c>
      <c r="N7" s="600"/>
    </row>
    <row r="8" spans="1:14" ht="43.5" customHeight="1">
      <c r="A8" s="124" t="s">
        <v>245</v>
      </c>
      <c r="B8" s="230">
        <v>0</v>
      </c>
      <c r="C8" s="230">
        <v>0</v>
      </c>
      <c r="D8" s="230">
        <v>0</v>
      </c>
      <c r="E8" s="230">
        <v>10</v>
      </c>
      <c r="F8" s="230">
        <v>7</v>
      </c>
      <c r="G8" s="230">
        <f>SUM(E8:F8)</f>
        <v>17</v>
      </c>
      <c r="H8" s="230">
        <v>3</v>
      </c>
      <c r="I8" s="230">
        <v>1</v>
      </c>
      <c r="J8" s="230">
        <f>SUM(H8:I8)</f>
        <v>4</v>
      </c>
      <c r="K8" s="230">
        <f>SUM(B8,E8,H8)</f>
        <v>13</v>
      </c>
      <c r="L8" s="230">
        <f t="shared" ref="L8:M8" si="0">SUM(C8,F8,I8)</f>
        <v>8</v>
      </c>
      <c r="M8" s="230">
        <f t="shared" si="0"/>
        <v>21</v>
      </c>
      <c r="N8" s="430" t="s">
        <v>328</v>
      </c>
    </row>
    <row r="9" spans="1:14" ht="43.5" customHeight="1" thickBot="1">
      <c r="A9" s="142" t="s">
        <v>246</v>
      </c>
      <c r="B9" s="143">
        <v>0</v>
      </c>
      <c r="C9" s="143">
        <v>0</v>
      </c>
      <c r="D9" s="143">
        <v>0</v>
      </c>
      <c r="E9" s="143">
        <v>2</v>
      </c>
      <c r="F9" s="143">
        <v>2</v>
      </c>
      <c r="G9" s="143">
        <f>SUM(E9:F9)</f>
        <v>4</v>
      </c>
      <c r="H9" s="143">
        <v>0</v>
      </c>
      <c r="I9" s="143">
        <v>0</v>
      </c>
      <c r="J9" s="143">
        <f>SUM(H9:I9)</f>
        <v>0</v>
      </c>
      <c r="K9" s="143">
        <f>SUM(B9,E9,H9)</f>
        <v>2</v>
      </c>
      <c r="L9" s="143">
        <f t="shared" ref="L9" si="1">SUM(C9,F9,I9)</f>
        <v>2</v>
      </c>
      <c r="M9" s="143">
        <f t="shared" ref="M9" si="2">SUM(D9,G9,J9)</f>
        <v>4</v>
      </c>
      <c r="N9" s="430" t="s">
        <v>329</v>
      </c>
    </row>
    <row r="10" spans="1:14" ht="36" customHeight="1" thickBot="1">
      <c r="A10" s="144" t="s">
        <v>9</v>
      </c>
      <c r="B10" s="141">
        <f>SUM(B8:B9)</f>
        <v>0</v>
      </c>
      <c r="C10" s="141">
        <f t="shared" ref="C10:M10" si="3">SUM(C8:C9)</f>
        <v>0</v>
      </c>
      <c r="D10" s="141">
        <f t="shared" si="3"/>
        <v>0</v>
      </c>
      <c r="E10" s="141">
        <f t="shared" si="3"/>
        <v>12</v>
      </c>
      <c r="F10" s="141">
        <f t="shared" si="3"/>
        <v>9</v>
      </c>
      <c r="G10" s="141">
        <f t="shared" si="3"/>
        <v>21</v>
      </c>
      <c r="H10" s="141">
        <f t="shared" si="3"/>
        <v>3</v>
      </c>
      <c r="I10" s="141">
        <f t="shared" si="3"/>
        <v>1</v>
      </c>
      <c r="J10" s="141">
        <f t="shared" si="3"/>
        <v>4</v>
      </c>
      <c r="K10" s="141">
        <f t="shared" si="3"/>
        <v>15</v>
      </c>
      <c r="L10" s="141">
        <f t="shared" si="3"/>
        <v>10</v>
      </c>
      <c r="M10" s="141">
        <f t="shared" si="3"/>
        <v>25</v>
      </c>
      <c r="N10" s="130" t="s">
        <v>333</v>
      </c>
    </row>
    <row r="11" spans="1:14" ht="15.75" thickTop="1"/>
  </sheetData>
  <mergeCells count="12">
    <mergeCell ref="A1:N1"/>
    <mergeCell ref="A2:N2"/>
    <mergeCell ref="H5:J5"/>
    <mergeCell ref="N4:N7"/>
    <mergeCell ref="A4:A7"/>
    <mergeCell ref="B4:D4"/>
    <mergeCell ref="E4:G4"/>
    <mergeCell ref="H4:J4"/>
    <mergeCell ref="K4:M4"/>
    <mergeCell ref="B5:D5"/>
    <mergeCell ref="E5:G5"/>
    <mergeCell ref="K5:M5"/>
  </mergeCells>
  <printOptions horizontalCentered="1"/>
  <pageMargins left="0.5" right="0.5" top="1.5" bottom="0.75" header="1" footer="1"/>
  <pageSetup paperSize="9" scale="80" firstPageNumber="161" orientation="landscape" useFirstPageNumber="1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5">
    <tabColor theme="9" tint="0.39997558519241921"/>
  </sheetPr>
  <dimension ref="A1:N11"/>
  <sheetViews>
    <sheetView rightToLeft="1" tabSelected="1" view="pageBreakPreview" zoomScale="80" zoomScaleSheetLayoutView="80" workbookViewId="0">
      <selection activeCell="Q8" sqref="Q8"/>
    </sheetView>
  </sheetViews>
  <sheetFormatPr defaultRowHeight="15"/>
  <cols>
    <col min="1" max="1" width="21.5703125" style="50" customWidth="1"/>
    <col min="2" max="13" width="7" style="50" customWidth="1"/>
    <col min="14" max="14" width="44.7109375" style="50" customWidth="1"/>
    <col min="15" max="16384" width="9.140625" style="50"/>
  </cols>
  <sheetData>
    <row r="1" spans="1:14" ht="30" customHeight="1">
      <c r="A1" s="560" t="s">
        <v>564</v>
      </c>
      <c r="B1" s="560"/>
      <c r="C1" s="560"/>
      <c r="D1" s="560"/>
      <c r="E1" s="560"/>
      <c r="F1" s="560"/>
      <c r="G1" s="560"/>
      <c r="H1" s="560"/>
      <c r="I1" s="560"/>
      <c r="J1" s="560"/>
      <c r="K1" s="560"/>
      <c r="L1" s="560"/>
      <c r="M1" s="560"/>
      <c r="N1" s="560"/>
    </row>
    <row r="2" spans="1:14" ht="47.25" customHeight="1">
      <c r="A2" s="579" t="s">
        <v>565</v>
      </c>
      <c r="B2" s="579"/>
      <c r="C2" s="579"/>
      <c r="D2" s="579"/>
      <c r="E2" s="579"/>
      <c r="F2" s="579"/>
      <c r="G2" s="579"/>
      <c r="H2" s="579"/>
      <c r="I2" s="579"/>
      <c r="J2" s="579"/>
      <c r="K2" s="579"/>
      <c r="L2" s="579"/>
      <c r="M2" s="579"/>
      <c r="N2" s="579"/>
    </row>
    <row r="3" spans="1:14" s="429" customFormat="1" ht="30" customHeight="1" thickBot="1">
      <c r="A3" s="126" t="s">
        <v>498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31" t="s">
        <v>499</v>
      </c>
    </row>
    <row r="4" spans="1:14" ht="26.25" customHeight="1" thickTop="1">
      <c r="A4" s="550" t="s">
        <v>243</v>
      </c>
      <c r="B4" s="550" t="s">
        <v>3</v>
      </c>
      <c r="C4" s="550"/>
      <c r="D4" s="550"/>
      <c r="E4" s="550" t="s">
        <v>4</v>
      </c>
      <c r="F4" s="550"/>
      <c r="G4" s="550"/>
      <c r="H4" s="550" t="s">
        <v>216</v>
      </c>
      <c r="I4" s="550"/>
      <c r="J4" s="550"/>
      <c r="K4" s="550" t="s">
        <v>215</v>
      </c>
      <c r="L4" s="550"/>
      <c r="M4" s="550"/>
      <c r="N4" s="550" t="s">
        <v>244</v>
      </c>
    </row>
    <row r="5" spans="1:14" ht="26.25" customHeight="1">
      <c r="A5" s="551"/>
      <c r="B5" s="551" t="s">
        <v>217</v>
      </c>
      <c r="C5" s="551"/>
      <c r="D5" s="551"/>
      <c r="E5" s="551" t="s">
        <v>96</v>
      </c>
      <c r="F5" s="551"/>
      <c r="G5" s="551"/>
      <c r="H5" s="551" t="s">
        <v>218</v>
      </c>
      <c r="I5" s="551"/>
      <c r="J5" s="551"/>
      <c r="K5" s="551" t="s">
        <v>126</v>
      </c>
      <c r="L5" s="551"/>
      <c r="M5" s="551"/>
      <c r="N5" s="551"/>
    </row>
    <row r="6" spans="1:14" ht="26.25" customHeight="1">
      <c r="A6" s="551"/>
      <c r="B6" s="214" t="s">
        <v>221</v>
      </c>
      <c r="C6" s="214" t="s">
        <v>222</v>
      </c>
      <c r="D6" s="214" t="s">
        <v>223</v>
      </c>
      <c r="E6" s="214" t="s">
        <v>221</v>
      </c>
      <c r="F6" s="214" t="s">
        <v>222</v>
      </c>
      <c r="G6" s="214" t="s">
        <v>223</v>
      </c>
      <c r="H6" s="214" t="s">
        <v>221</v>
      </c>
      <c r="I6" s="214" t="s">
        <v>222</v>
      </c>
      <c r="J6" s="214" t="s">
        <v>223</v>
      </c>
      <c r="K6" s="214" t="s">
        <v>221</v>
      </c>
      <c r="L6" s="214" t="s">
        <v>222</v>
      </c>
      <c r="M6" s="214" t="s">
        <v>223</v>
      </c>
      <c r="N6" s="551"/>
    </row>
    <row r="7" spans="1:14" ht="26.25" customHeight="1" thickBot="1">
      <c r="A7" s="600"/>
      <c r="B7" s="214" t="s">
        <v>224</v>
      </c>
      <c r="C7" s="214" t="s">
        <v>225</v>
      </c>
      <c r="D7" s="214" t="s">
        <v>226</v>
      </c>
      <c r="E7" s="214" t="s">
        <v>224</v>
      </c>
      <c r="F7" s="214" t="s">
        <v>225</v>
      </c>
      <c r="G7" s="214" t="s">
        <v>226</v>
      </c>
      <c r="H7" s="214" t="s">
        <v>224</v>
      </c>
      <c r="I7" s="214" t="s">
        <v>225</v>
      </c>
      <c r="J7" s="214" t="s">
        <v>226</v>
      </c>
      <c r="K7" s="214" t="s">
        <v>224</v>
      </c>
      <c r="L7" s="214" t="s">
        <v>225</v>
      </c>
      <c r="M7" s="214" t="s">
        <v>226</v>
      </c>
      <c r="N7" s="600"/>
    </row>
    <row r="8" spans="1:14" ht="43.5" customHeight="1">
      <c r="A8" s="432" t="s">
        <v>320</v>
      </c>
      <c r="B8" s="230">
        <v>0</v>
      </c>
      <c r="C8" s="230">
        <v>0</v>
      </c>
      <c r="D8" s="230">
        <v>0</v>
      </c>
      <c r="E8" s="230">
        <v>5</v>
      </c>
      <c r="F8" s="230">
        <v>1</v>
      </c>
      <c r="G8" s="136">
        <f>SUM(E8:F8)</f>
        <v>6</v>
      </c>
      <c r="H8" s="136">
        <v>0</v>
      </c>
      <c r="I8" s="136">
        <v>0</v>
      </c>
      <c r="J8" s="136">
        <f>SUM(H8:I8)</f>
        <v>0</v>
      </c>
      <c r="K8" s="136">
        <f t="shared" ref="K8:L8" si="0">SUM(H8,E8,B8)</f>
        <v>5</v>
      </c>
      <c r="L8" s="136">
        <f t="shared" si="0"/>
        <v>1</v>
      </c>
      <c r="M8" s="136">
        <f>SUM(J8,G8,D8)</f>
        <v>6</v>
      </c>
      <c r="N8" s="431" t="s">
        <v>375</v>
      </c>
    </row>
    <row r="9" spans="1:14" ht="43.5" customHeight="1" thickBot="1">
      <c r="A9" s="433" t="s">
        <v>374</v>
      </c>
      <c r="B9" s="143">
        <v>0</v>
      </c>
      <c r="C9" s="143">
        <v>0</v>
      </c>
      <c r="D9" s="143">
        <v>0</v>
      </c>
      <c r="E9" s="143">
        <v>1</v>
      </c>
      <c r="F9" s="143">
        <v>3</v>
      </c>
      <c r="G9" s="347">
        <f>SUM(E9:F9)</f>
        <v>4</v>
      </c>
      <c r="H9" s="347">
        <v>0</v>
      </c>
      <c r="I9" s="347">
        <v>0</v>
      </c>
      <c r="J9" s="347">
        <f>SUM(H9:I9)</f>
        <v>0</v>
      </c>
      <c r="K9" s="347">
        <f t="shared" ref="K9" si="1">SUM(H9,E9,B9)</f>
        <v>1</v>
      </c>
      <c r="L9" s="347">
        <f t="shared" ref="L9" si="2">SUM(I9,F9,C9)</f>
        <v>3</v>
      </c>
      <c r="M9" s="347">
        <f>SUM(J9,G9,D9)</f>
        <v>4</v>
      </c>
      <c r="N9" s="430" t="s">
        <v>376</v>
      </c>
    </row>
    <row r="10" spans="1:14" ht="43.5" customHeight="1" thickBot="1">
      <c r="A10" s="127" t="s">
        <v>9</v>
      </c>
      <c r="B10" s="139">
        <f>SUM(B8:B9)</f>
        <v>0</v>
      </c>
      <c r="C10" s="139">
        <f t="shared" ref="C10:M10" si="3">SUM(C8:C9)</f>
        <v>0</v>
      </c>
      <c r="D10" s="139">
        <f t="shared" si="3"/>
        <v>0</v>
      </c>
      <c r="E10" s="139">
        <f t="shared" si="3"/>
        <v>6</v>
      </c>
      <c r="F10" s="139">
        <f t="shared" si="3"/>
        <v>4</v>
      </c>
      <c r="G10" s="139">
        <f t="shared" si="3"/>
        <v>10</v>
      </c>
      <c r="H10" s="139">
        <f t="shared" si="3"/>
        <v>0</v>
      </c>
      <c r="I10" s="139">
        <f t="shared" si="3"/>
        <v>0</v>
      </c>
      <c r="J10" s="139">
        <f t="shared" si="3"/>
        <v>0</v>
      </c>
      <c r="K10" s="139">
        <f t="shared" si="3"/>
        <v>6</v>
      </c>
      <c r="L10" s="139">
        <f t="shared" si="3"/>
        <v>4</v>
      </c>
      <c r="M10" s="139">
        <f t="shared" si="3"/>
        <v>10</v>
      </c>
      <c r="N10" s="130" t="s">
        <v>333</v>
      </c>
    </row>
    <row r="11" spans="1:14" ht="15.75" thickTop="1"/>
  </sheetData>
  <mergeCells count="12">
    <mergeCell ref="H5:J5"/>
    <mergeCell ref="K5:M5"/>
    <mergeCell ref="A1:N1"/>
    <mergeCell ref="A2:N2"/>
    <mergeCell ref="A4:A7"/>
    <mergeCell ref="B4:D4"/>
    <mergeCell ref="E4:G4"/>
    <mergeCell ref="H4:J4"/>
    <mergeCell ref="K4:M4"/>
    <mergeCell ref="N4:N7"/>
    <mergeCell ref="B5:D5"/>
    <mergeCell ref="E5:G5"/>
  </mergeCells>
  <printOptions horizontalCentered="1"/>
  <pageMargins left="1" right="1" top="1.5" bottom="0.75" header="1" footer="1"/>
  <pageSetup paperSize="9" scale="80" firstPageNumber="161" orientation="landscape" useFirstPageNumber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N5"/>
  <sheetViews>
    <sheetView rightToLeft="1" view="pageBreakPreview" zoomScale="60" workbookViewId="0">
      <selection activeCell="X26" sqref="X26"/>
    </sheetView>
  </sheetViews>
  <sheetFormatPr defaultRowHeight="12.75"/>
  <cols>
    <col min="1" max="16384" width="9.140625" style="149"/>
  </cols>
  <sheetData>
    <row r="1" spans="1:14" s="156" customFormat="1" ht="85.5" customHeight="1">
      <c r="A1" s="545" t="s">
        <v>270</v>
      </c>
      <c r="B1" s="545"/>
      <c r="C1" s="545"/>
      <c r="D1" s="545"/>
      <c r="E1" s="545"/>
      <c r="F1" s="545"/>
      <c r="G1" s="545"/>
      <c r="H1" s="545"/>
      <c r="I1" s="545"/>
      <c r="J1" s="545"/>
      <c r="K1" s="545"/>
      <c r="L1" s="545"/>
      <c r="M1" s="545"/>
      <c r="N1" s="545"/>
    </row>
    <row r="2" spans="1:14" ht="67.5">
      <c r="A2" s="157"/>
      <c r="B2" s="157"/>
      <c r="C2" s="157"/>
      <c r="D2" s="157"/>
      <c r="E2" s="157"/>
      <c r="F2" s="157"/>
      <c r="G2" s="157"/>
      <c r="H2" s="157"/>
      <c r="I2" s="157"/>
      <c r="J2" s="157"/>
    </row>
    <row r="3" spans="1:14" s="156" customFormat="1" ht="93" customHeight="1">
      <c r="A3" s="546" t="s">
        <v>271</v>
      </c>
      <c r="B3" s="546"/>
      <c r="C3" s="546"/>
      <c r="D3" s="546"/>
      <c r="E3" s="546"/>
      <c r="F3" s="546"/>
      <c r="G3" s="546"/>
      <c r="H3" s="546"/>
      <c r="I3" s="546"/>
      <c r="J3" s="546"/>
      <c r="K3" s="546"/>
      <c r="L3" s="546"/>
      <c r="M3" s="546"/>
      <c r="N3" s="546"/>
    </row>
    <row r="4" spans="1:14" ht="67.5">
      <c r="A4" s="157"/>
      <c r="B4" s="157"/>
      <c r="C4" s="157"/>
      <c r="D4" s="157"/>
      <c r="E4" s="157"/>
      <c r="F4" s="157"/>
      <c r="G4" s="157"/>
      <c r="H4" s="157"/>
      <c r="I4" s="157"/>
      <c r="J4" s="157"/>
    </row>
    <row r="5" spans="1:14" s="158" customFormat="1" ht="85.5" customHeight="1">
      <c r="A5" s="547" t="s">
        <v>272</v>
      </c>
      <c r="B5" s="547"/>
      <c r="C5" s="547"/>
      <c r="D5" s="547"/>
      <c r="E5" s="547"/>
      <c r="F5" s="547"/>
      <c r="G5" s="547"/>
      <c r="H5" s="547"/>
      <c r="I5" s="547"/>
      <c r="J5" s="547"/>
      <c r="K5" s="547"/>
      <c r="L5" s="547"/>
      <c r="M5" s="547"/>
      <c r="N5" s="547"/>
    </row>
  </sheetData>
  <mergeCells count="3">
    <mergeCell ref="A1:N1"/>
    <mergeCell ref="A3:N3"/>
    <mergeCell ref="A5:N5"/>
  </mergeCells>
  <printOptions horizontalCentered="1"/>
  <pageMargins left="0.74803149606299213" right="0.74803149606299213" top="0.98425196850393704" bottom="0.98425196850393704" header="0.51181102362204722" footer="0.51181102362204722"/>
  <pageSetup paperSize="9" firstPageNumber="187" orientation="landscape" useFirstPageNumber="1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theme="5" tint="0.39997558519241921"/>
  </sheetPr>
  <dimension ref="A1:N46"/>
  <sheetViews>
    <sheetView rightToLeft="1" view="pageBreakPreview" zoomScale="80" zoomScaleNormal="64" zoomScaleSheetLayoutView="80" workbookViewId="0">
      <selection activeCell="H57" sqref="H57"/>
    </sheetView>
  </sheetViews>
  <sheetFormatPr defaultRowHeight="20.100000000000001" customHeight="1"/>
  <cols>
    <col min="1" max="1" width="31" style="6" customWidth="1"/>
    <col min="2" max="3" width="6.140625" style="7" customWidth="1"/>
    <col min="4" max="13" width="7" style="7" customWidth="1"/>
    <col min="14" max="14" width="53.28515625" style="4" customWidth="1"/>
    <col min="15" max="16384" width="9.140625" style="4"/>
  </cols>
  <sheetData>
    <row r="1" spans="1:14" s="2" customFormat="1" ht="20.25" customHeight="1">
      <c r="A1" s="548" t="s">
        <v>356</v>
      </c>
      <c r="B1" s="548"/>
      <c r="C1" s="548"/>
      <c r="D1" s="548"/>
      <c r="E1" s="548"/>
      <c r="F1" s="548"/>
      <c r="G1" s="548"/>
      <c r="H1" s="548"/>
      <c r="I1" s="548"/>
      <c r="J1" s="548"/>
      <c r="K1" s="548"/>
      <c r="L1" s="548"/>
      <c r="M1" s="548"/>
      <c r="N1" s="548"/>
    </row>
    <row r="2" spans="1:14" s="2" customFormat="1" ht="40.5" customHeight="1">
      <c r="A2" s="549" t="s">
        <v>378</v>
      </c>
      <c r="B2" s="549"/>
      <c r="C2" s="549"/>
      <c r="D2" s="549"/>
      <c r="E2" s="549"/>
      <c r="F2" s="549"/>
      <c r="G2" s="549"/>
      <c r="H2" s="549"/>
      <c r="I2" s="549"/>
      <c r="J2" s="549"/>
      <c r="K2" s="549"/>
      <c r="L2" s="549"/>
      <c r="M2" s="549"/>
      <c r="N2" s="549"/>
    </row>
    <row r="3" spans="1:14" s="2" customFormat="1" ht="26.25" customHeight="1" thickBot="1">
      <c r="A3" s="52" t="s">
        <v>432</v>
      </c>
      <c r="B3" s="226"/>
      <c r="C3" s="226"/>
      <c r="D3" s="226"/>
      <c r="E3" s="226"/>
      <c r="F3" s="226"/>
      <c r="G3" s="226"/>
      <c r="H3" s="226"/>
      <c r="I3" s="226"/>
      <c r="J3" s="226"/>
      <c r="K3" s="226"/>
      <c r="L3" s="553"/>
      <c r="M3" s="553"/>
      <c r="N3" s="233" t="s">
        <v>433</v>
      </c>
    </row>
    <row r="4" spans="1:14" s="1" customFormat="1" ht="15" customHeight="1" thickTop="1">
      <c r="A4" s="550" t="s">
        <v>49</v>
      </c>
      <c r="B4" s="550" t="s">
        <v>3</v>
      </c>
      <c r="C4" s="550"/>
      <c r="D4" s="550"/>
      <c r="E4" s="551" t="s">
        <v>4</v>
      </c>
      <c r="F4" s="551"/>
      <c r="G4" s="551"/>
      <c r="H4" s="550" t="s">
        <v>216</v>
      </c>
      <c r="I4" s="550"/>
      <c r="J4" s="550"/>
      <c r="K4" s="550" t="s">
        <v>215</v>
      </c>
      <c r="L4" s="550"/>
      <c r="M4" s="550"/>
      <c r="N4" s="550" t="s">
        <v>219</v>
      </c>
    </row>
    <row r="5" spans="1:14" s="1" customFormat="1" ht="14.25" customHeight="1">
      <c r="A5" s="551"/>
      <c r="B5" s="551" t="s">
        <v>217</v>
      </c>
      <c r="C5" s="551"/>
      <c r="D5" s="551"/>
      <c r="E5" s="551" t="s">
        <v>96</v>
      </c>
      <c r="F5" s="551"/>
      <c r="G5" s="551"/>
      <c r="H5" s="551" t="s">
        <v>218</v>
      </c>
      <c r="I5" s="551"/>
      <c r="J5" s="551"/>
      <c r="K5" s="551" t="s">
        <v>126</v>
      </c>
      <c r="L5" s="551"/>
      <c r="M5" s="551"/>
      <c r="N5" s="551"/>
    </row>
    <row r="6" spans="1:14" ht="15.95" customHeight="1">
      <c r="A6" s="551"/>
      <c r="B6" s="224" t="s">
        <v>221</v>
      </c>
      <c r="C6" s="224" t="s">
        <v>222</v>
      </c>
      <c r="D6" s="224" t="s">
        <v>223</v>
      </c>
      <c r="E6" s="224" t="s">
        <v>221</v>
      </c>
      <c r="F6" s="224" t="s">
        <v>222</v>
      </c>
      <c r="G6" s="224" t="s">
        <v>223</v>
      </c>
      <c r="H6" s="224" t="s">
        <v>221</v>
      </c>
      <c r="I6" s="224" t="s">
        <v>222</v>
      </c>
      <c r="J6" s="224" t="s">
        <v>223</v>
      </c>
      <c r="K6" s="224" t="s">
        <v>221</v>
      </c>
      <c r="L6" s="224" t="s">
        <v>222</v>
      </c>
      <c r="M6" s="224" t="s">
        <v>223</v>
      </c>
      <c r="N6" s="551"/>
    </row>
    <row r="7" spans="1:14" ht="15.95" customHeight="1" thickBot="1">
      <c r="A7" s="552"/>
      <c r="B7" s="225" t="s">
        <v>224</v>
      </c>
      <c r="C7" s="225" t="s">
        <v>225</v>
      </c>
      <c r="D7" s="225" t="s">
        <v>226</v>
      </c>
      <c r="E7" s="225" t="s">
        <v>224</v>
      </c>
      <c r="F7" s="225" t="s">
        <v>225</v>
      </c>
      <c r="G7" s="225" t="s">
        <v>226</v>
      </c>
      <c r="H7" s="225" t="s">
        <v>224</v>
      </c>
      <c r="I7" s="225" t="s">
        <v>225</v>
      </c>
      <c r="J7" s="225" t="s">
        <v>226</v>
      </c>
      <c r="K7" s="225" t="s">
        <v>224</v>
      </c>
      <c r="L7" s="225" t="s">
        <v>225</v>
      </c>
      <c r="M7" s="225" t="s">
        <v>226</v>
      </c>
      <c r="N7" s="552"/>
    </row>
    <row r="8" spans="1:14" s="9" customFormat="1" ht="21" customHeight="1">
      <c r="A8" s="53" t="s">
        <v>32</v>
      </c>
      <c r="B8" s="231">
        <v>141</v>
      </c>
      <c r="C8" s="231">
        <v>134</v>
      </c>
      <c r="D8" s="231">
        <f>SUM(B8:C8)</f>
        <v>275</v>
      </c>
      <c r="E8" s="231">
        <v>582</v>
      </c>
      <c r="F8" s="231">
        <v>743</v>
      </c>
      <c r="G8" s="231">
        <f>SUM(E8:F8)</f>
        <v>1325</v>
      </c>
      <c r="H8" s="231">
        <v>282</v>
      </c>
      <c r="I8" s="231">
        <v>201</v>
      </c>
      <c r="J8" s="231">
        <f>SUM(H8:I8)</f>
        <v>483</v>
      </c>
      <c r="K8" s="232">
        <f>SUM(B8,E8,H8)</f>
        <v>1005</v>
      </c>
      <c r="L8" s="232">
        <f t="shared" ref="L8:M8" si="0">SUM(C8,F8,I8)</f>
        <v>1078</v>
      </c>
      <c r="M8" s="232">
        <f t="shared" si="0"/>
        <v>2083</v>
      </c>
      <c r="N8" s="234" t="s">
        <v>127</v>
      </c>
    </row>
    <row r="9" spans="1:14" s="9" customFormat="1" ht="21" customHeight="1">
      <c r="A9" s="54" t="s">
        <v>40</v>
      </c>
      <c r="B9" s="97">
        <v>10</v>
      </c>
      <c r="C9" s="97">
        <v>18</v>
      </c>
      <c r="D9" s="97">
        <f t="shared" ref="D9:D24" si="1">SUM(B9:C9)</f>
        <v>28</v>
      </c>
      <c r="E9" s="97">
        <v>294</v>
      </c>
      <c r="F9" s="97">
        <v>381</v>
      </c>
      <c r="G9" s="97">
        <f t="shared" ref="G9:G24" si="2">SUM(E9:F9)</f>
        <v>675</v>
      </c>
      <c r="H9" s="97">
        <v>62</v>
      </c>
      <c r="I9" s="97">
        <v>46</v>
      </c>
      <c r="J9" s="97">
        <f t="shared" ref="J9:J24" si="3">SUM(H9:I9)</f>
        <v>108</v>
      </c>
      <c r="K9" s="97">
        <f t="shared" ref="K9:K24" si="4">SUM(B9,E9,H9)</f>
        <v>366</v>
      </c>
      <c r="L9" s="97">
        <f t="shared" ref="L9:L24" si="5">SUM(C9,F9,I9)</f>
        <v>445</v>
      </c>
      <c r="M9" s="97">
        <f t="shared" ref="M9:M24" si="6">SUM(D9,G9,J9)</f>
        <v>811</v>
      </c>
      <c r="N9" s="279" t="s">
        <v>318</v>
      </c>
    </row>
    <row r="10" spans="1:14" s="9" customFormat="1" ht="21" customHeight="1">
      <c r="A10" s="54" t="s">
        <v>41</v>
      </c>
      <c r="B10" s="97">
        <v>17</v>
      </c>
      <c r="C10" s="97">
        <v>5</v>
      </c>
      <c r="D10" s="97">
        <f t="shared" si="1"/>
        <v>22</v>
      </c>
      <c r="E10" s="97">
        <v>148</v>
      </c>
      <c r="F10" s="97">
        <v>180</v>
      </c>
      <c r="G10" s="97">
        <f t="shared" si="2"/>
        <v>328</v>
      </c>
      <c r="H10" s="97">
        <v>33</v>
      </c>
      <c r="I10" s="97">
        <v>29</v>
      </c>
      <c r="J10" s="97">
        <f t="shared" si="3"/>
        <v>62</v>
      </c>
      <c r="K10" s="97">
        <f t="shared" si="4"/>
        <v>198</v>
      </c>
      <c r="L10" s="97">
        <f t="shared" si="5"/>
        <v>214</v>
      </c>
      <c r="M10" s="97">
        <f t="shared" si="6"/>
        <v>412</v>
      </c>
      <c r="N10" s="280" t="s">
        <v>319</v>
      </c>
    </row>
    <row r="11" spans="1:14" s="9" customFormat="1" ht="21" customHeight="1">
      <c r="A11" s="54" t="s">
        <v>47</v>
      </c>
      <c r="B11" s="97">
        <v>5</v>
      </c>
      <c r="C11" s="97">
        <v>17</v>
      </c>
      <c r="D11" s="97">
        <f t="shared" si="1"/>
        <v>22</v>
      </c>
      <c r="E11" s="97">
        <v>103</v>
      </c>
      <c r="F11" s="97">
        <v>116</v>
      </c>
      <c r="G11" s="97">
        <f t="shared" si="2"/>
        <v>219</v>
      </c>
      <c r="H11" s="97">
        <v>26</v>
      </c>
      <c r="I11" s="97">
        <v>25</v>
      </c>
      <c r="J11" s="97">
        <f t="shared" si="3"/>
        <v>51</v>
      </c>
      <c r="K11" s="97">
        <f t="shared" si="4"/>
        <v>134</v>
      </c>
      <c r="L11" s="97">
        <f t="shared" si="5"/>
        <v>158</v>
      </c>
      <c r="M11" s="97">
        <f t="shared" si="6"/>
        <v>292</v>
      </c>
      <c r="N11" s="280" t="s">
        <v>330</v>
      </c>
    </row>
    <row r="12" spans="1:14" s="9" customFormat="1" ht="21" customHeight="1">
      <c r="A12" s="56" t="s">
        <v>63</v>
      </c>
      <c r="B12" s="97">
        <v>6</v>
      </c>
      <c r="C12" s="97">
        <v>4</v>
      </c>
      <c r="D12" s="97">
        <f t="shared" si="1"/>
        <v>10</v>
      </c>
      <c r="E12" s="97">
        <v>74</v>
      </c>
      <c r="F12" s="97">
        <v>61</v>
      </c>
      <c r="G12" s="97">
        <f t="shared" si="2"/>
        <v>135</v>
      </c>
      <c r="H12" s="97">
        <v>30</v>
      </c>
      <c r="I12" s="97">
        <v>10</v>
      </c>
      <c r="J12" s="97">
        <f t="shared" si="3"/>
        <v>40</v>
      </c>
      <c r="K12" s="97">
        <f t="shared" si="4"/>
        <v>110</v>
      </c>
      <c r="L12" s="97">
        <f t="shared" si="5"/>
        <v>75</v>
      </c>
      <c r="M12" s="97">
        <f t="shared" si="6"/>
        <v>185</v>
      </c>
      <c r="N12" s="280" t="s">
        <v>331</v>
      </c>
    </row>
    <row r="13" spans="1:14" s="9" customFormat="1" ht="23.25" customHeight="1">
      <c r="A13" s="54" t="s">
        <v>48</v>
      </c>
      <c r="B13" s="97">
        <v>0</v>
      </c>
      <c r="C13" s="97">
        <v>0</v>
      </c>
      <c r="D13" s="97">
        <f t="shared" si="1"/>
        <v>0</v>
      </c>
      <c r="E13" s="97">
        <v>0</v>
      </c>
      <c r="F13" s="97">
        <v>0</v>
      </c>
      <c r="G13" s="97">
        <f t="shared" si="2"/>
        <v>0</v>
      </c>
      <c r="H13" s="97">
        <v>249</v>
      </c>
      <c r="I13" s="97">
        <v>143</v>
      </c>
      <c r="J13" s="97">
        <f t="shared" si="3"/>
        <v>392</v>
      </c>
      <c r="K13" s="97">
        <f t="shared" si="4"/>
        <v>249</v>
      </c>
      <c r="L13" s="97">
        <f t="shared" si="5"/>
        <v>143</v>
      </c>
      <c r="M13" s="97">
        <f t="shared" si="6"/>
        <v>392</v>
      </c>
      <c r="N13" s="280" t="s">
        <v>143</v>
      </c>
    </row>
    <row r="14" spans="1:14" s="9" customFormat="1" ht="20.25" customHeight="1">
      <c r="A14" s="56" t="s">
        <v>354</v>
      </c>
      <c r="B14" s="97">
        <v>13</v>
      </c>
      <c r="C14" s="97">
        <v>11</v>
      </c>
      <c r="D14" s="97">
        <f t="shared" si="1"/>
        <v>24</v>
      </c>
      <c r="E14" s="97">
        <v>14</v>
      </c>
      <c r="F14" s="97">
        <v>13</v>
      </c>
      <c r="G14" s="97">
        <f t="shared" si="2"/>
        <v>27</v>
      </c>
      <c r="H14" s="97">
        <v>0</v>
      </c>
      <c r="I14" s="97">
        <v>0</v>
      </c>
      <c r="J14" s="97">
        <f t="shared" si="3"/>
        <v>0</v>
      </c>
      <c r="K14" s="97">
        <f t="shared" si="4"/>
        <v>27</v>
      </c>
      <c r="L14" s="97">
        <f t="shared" si="5"/>
        <v>24</v>
      </c>
      <c r="M14" s="97">
        <f t="shared" si="6"/>
        <v>51</v>
      </c>
      <c r="N14" s="281" t="s">
        <v>144</v>
      </c>
    </row>
    <row r="15" spans="1:14" s="9" customFormat="1" ht="21" customHeight="1">
      <c r="A15" s="54" t="s">
        <v>38</v>
      </c>
      <c r="B15" s="97">
        <v>28</v>
      </c>
      <c r="C15" s="97">
        <v>40</v>
      </c>
      <c r="D15" s="97">
        <f t="shared" si="1"/>
        <v>68</v>
      </c>
      <c r="E15" s="97">
        <v>177</v>
      </c>
      <c r="F15" s="97">
        <v>202</v>
      </c>
      <c r="G15" s="97">
        <f t="shared" si="2"/>
        <v>379</v>
      </c>
      <c r="H15" s="97">
        <v>118</v>
      </c>
      <c r="I15" s="97">
        <v>82</v>
      </c>
      <c r="J15" s="97">
        <f t="shared" si="3"/>
        <v>200</v>
      </c>
      <c r="K15" s="97">
        <f t="shared" si="4"/>
        <v>323</v>
      </c>
      <c r="L15" s="97">
        <f t="shared" si="5"/>
        <v>324</v>
      </c>
      <c r="M15" s="97">
        <f t="shared" si="6"/>
        <v>647</v>
      </c>
      <c r="N15" s="282" t="s">
        <v>128</v>
      </c>
    </row>
    <row r="16" spans="1:14" s="9" customFormat="1" ht="21" customHeight="1">
      <c r="A16" s="54" t="s">
        <v>255</v>
      </c>
      <c r="B16" s="97">
        <v>0</v>
      </c>
      <c r="C16" s="97">
        <v>0</v>
      </c>
      <c r="D16" s="97">
        <f t="shared" si="1"/>
        <v>0</v>
      </c>
      <c r="E16" s="97">
        <v>5</v>
      </c>
      <c r="F16" s="97">
        <v>6</v>
      </c>
      <c r="G16" s="97">
        <f t="shared" si="2"/>
        <v>11</v>
      </c>
      <c r="H16" s="97">
        <v>0</v>
      </c>
      <c r="I16" s="97">
        <v>0</v>
      </c>
      <c r="J16" s="97">
        <f t="shared" si="3"/>
        <v>0</v>
      </c>
      <c r="K16" s="97">
        <f t="shared" si="4"/>
        <v>5</v>
      </c>
      <c r="L16" s="97">
        <f t="shared" si="5"/>
        <v>6</v>
      </c>
      <c r="M16" s="97">
        <f t="shared" si="6"/>
        <v>11</v>
      </c>
      <c r="N16" s="282" t="s">
        <v>295</v>
      </c>
    </row>
    <row r="17" spans="1:14" s="9" customFormat="1" ht="21" customHeight="1">
      <c r="A17" s="54" t="s">
        <v>39</v>
      </c>
      <c r="B17" s="97">
        <v>27</v>
      </c>
      <c r="C17" s="97">
        <v>29</v>
      </c>
      <c r="D17" s="97">
        <f t="shared" si="1"/>
        <v>56</v>
      </c>
      <c r="E17" s="97">
        <v>170</v>
      </c>
      <c r="F17" s="97">
        <v>224</v>
      </c>
      <c r="G17" s="97">
        <f t="shared" si="2"/>
        <v>394</v>
      </c>
      <c r="H17" s="97">
        <v>89</v>
      </c>
      <c r="I17" s="97">
        <v>30</v>
      </c>
      <c r="J17" s="97">
        <f t="shared" si="3"/>
        <v>119</v>
      </c>
      <c r="K17" s="97">
        <f t="shared" si="4"/>
        <v>286</v>
      </c>
      <c r="L17" s="97">
        <f t="shared" si="5"/>
        <v>283</v>
      </c>
      <c r="M17" s="97">
        <f t="shared" si="6"/>
        <v>569</v>
      </c>
      <c r="N17" s="282" t="s">
        <v>341</v>
      </c>
    </row>
    <row r="18" spans="1:14" s="9" customFormat="1" ht="21" customHeight="1">
      <c r="A18" s="54" t="s">
        <v>42</v>
      </c>
      <c r="B18" s="97">
        <v>56</v>
      </c>
      <c r="C18" s="97">
        <v>44</v>
      </c>
      <c r="D18" s="97">
        <f t="shared" si="1"/>
        <v>100</v>
      </c>
      <c r="E18" s="97">
        <v>161</v>
      </c>
      <c r="F18" s="97">
        <v>230</v>
      </c>
      <c r="G18" s="97">
        <f t="shared" si="2"/>
        <v>391</v>
      </c>
      <c r="H18" s="97">
        <v>54</v>
      </c>
      <c r="I18" s="97">
        <v>57</v>
      </c>
      <c r="J18" s="97">
        <f t="shared" si="3"/>
        <v>111</v>
      </c>
      <c r="K18" s="97">
        <f t="shared" si="4"/>
        <v>271</v>
      </c>
      <c r="L18" s="97">
        <f t="shared" si="5"/>
        <v>331</v>
      </c>
      <c r="M18" s="97">
        <f t="shared" si="6"/>
        <v>602</v>
      </c>
      <c r="N18" s="282" t="s">
        <v>342</v>
      </c>
    </row>
    <row r="19" spans="1:14" s="9" customFormat="1" ht="21" customHeight="1">
      <c r="A19" s="54" t="s">
        <v>33</v>
      </c>
      <c r="B19" s="97">
        <v>26</v>
      </c>
      <c r="C19" s="97">
        <v>39</v>
      </c>
      <c r="D19" s="97">
        <f t="shared" si="1"/>
        <v>65</v>
      </c>
      <c r="E19" s="97">
        <v>316</v>
      </c>
      <c r="F19" s="97">
        <v>207</v>
      </c>
      <c r="G19" s="97">
        <f t="shared" si="2"/>
        <v>523</v>
      </c>
      <c r="H19" s="97">
        <v>88</v>
      </c>
      <c r="I19" s="97">
        <v>37</v>
      </c>
      <c r="J19" s="97">
        <f t="shared" si="3"/>
        <v>125</v>
      </c>
      <c r="K19" s="97">
        <f t="shared" si="4"/>
        <v>430</v>
      </c>
      <c r="L19" s="97">
        <f t="shared" si="5"/>
        <v>283</v>
      </c>
      <c r="M19" s="97">
        <f t="shared" si="6"/>
        <v>713</v>
      </c>
      <c r="N19" s="282" t="s">
        <v>343</v>
      </c>
    </row>
    <row r="20" spans="1:14" s="9" customFormat="1" ht="21" customHeight="1">
      <c r="A20" s="56" t="s">
        <v>65</v>
      </c>
      <c r="B20" s="97">
        <v>1</v>
      </c>
      <c r="C20" s="97">
        <v>1</v>
      </c>
      <c r="D20" s="97">
        <f t="shared" si="1"/>
        <v>2</v>
      </c>
      <c r="E20" s="97">
        <v>73</v>
      </c>
      <c r="F20" s="97">
        <v>42</v>
      </c>
      <c r="G20" s="97">
        <f t="shared" si="2"/>
        <v>115</v>
      </c>
      <c r="H20" s="97">
        <v>11</v>
      </c>
      <c r="I20" s="97">
        <v>4</v>
      </c>
      <c r="J20" s="97">
        <f t="shared" si="3"/>
        <v>15</v>
      </c>
      <c r="K20" s="97">
        <f t="shared" si="4"/>
        <v>85</v>
      </c>
      <c r="L20" s="97">
        <f t="shared" si="5"/>
        <v>47</v>
      </c>
      <c r="M20" s="97">
        <f t="shared" si="6"/>
        <v>132</v>
      </c>
      <c r="N20" s="282" t="s">
        <v>141</v>
      </c>
    </row>
    <row r="21" spans="1:14" s="9" customFormat="1" ht="21" customHeight="1">
      <c r="A21" s="54" t="s">
        <v>43</v>
      </c>
      <c r="B21" s="97">
        <v>12</v>
      </c>
      <c r="C21" s="97">
        <v>1</v>
      </c>
      <c r="D21" s="97">
        <f t="shared" si="1"/>
        <v>13</v>
      </c>
      <c r="E21" s="97">
        <v>90</v>
      </c>
      <c r="F21" s="97">
        <v>75</v>
      </c>
      <c r="G21" s="97">
        <f t="shared" si="2"/>
        <v>165</v>
      </c>
      <c r="H21" s="97">
        <v>27</v>
      </c>
      <c r="I21" s="97">
        <v>24</v>
      </c>
      <c r="J21" s="97">
        <f t="shared" si="3"/>
        <v>51</v>
      </c>
      <c r="K21" s="97">
        <f t="shared" si="4"/>
        <v>129</v>
      </c>
      <c r="L21" s="97">
        <f t="shared" si="5"/>
        <v>100</v>
      </c>
      <c r="M21" s="97">
        <f t="shared" si="6"/>
        <v>229</v>
      </c>
      <c r="N21" s="282" t="s">
        <v>344</v>
      </c>
    </row>
    <row r="22" spans="1:14" s="9" customFormat="1" ht="21" customHeight="1">
      <c r="A22" s="54" t="s">
        <v>44</v>
      </c>
      <c r="B22" s="97">
        <v>0</v>
      </c>
      <c r="C22" s="283">
        <v>0</v>
      </c>
      <c r="D22" s="97">
        <f t="shared" si="1"/>
        <v>0</v>
      </c>
      <c r="E22" s="97">
        <v>186</v>
      </c>
      <c r="F22" s="97">
        <v>104</v>
      </c>
      <c r="G22" s="97">
        <f t="shared" si="2"/>
        <v>290</v>
      </c>
      <c r="H22" s="97">
        <v>57</v>
      </c>
      <c r="I22" s="97">
        <v>10</v>
      </c>
      <c r="J22" s="97">
        <f t="shared" si="3"/>
        <v>67</v>
      </c>
      <c r="K22" s="97">
        <f t="shared" si="4"/>
        <v>243</v>
      </c>
      <c r="L22" s="97">
        <f t="shared" si="5"/>
        <v>114</v>
      </c>
      <c r="M22" s="97">
        <f t="shared" si="6"/>
        <v>357</v>
      </c>
      <c r="N22" s="282" t="s">
        <v>133</v>
      </c>
    </row>
    <row r="23" spans="1:14" s="9" customFormat="1" ht="21" customHeight="1">
      <c r="A23" s="54" t="s">
        <v>307</v>
      </c>
      <c r="B23" s="97">
        <v>1</v>
      </c>
      <c r="C23" s="283">
        <v>1</v>
      </c>
      <c r="D23" s="97">
        <f t="shared" si="1"/>
        <v>2</v>
      </c>
      <c r="E23" s="97">
        <v>10</v>
      </c>
      <c r="F23" s="97">
        <v>3</v>
      </c>
      <c r="G23" s="97">
        <f t="shared" si="2"/>
        <v>13</v>
      </c>
      <c r="H23" s="97">
        <v>0</v>
      </c>
      <c r="I23" s="97">
        <v>0</v>
      </c>
      <c r="J23" s="97">
        <f t="shared" si="3"/>
        <v>0</v>
      </c>
      <c r="K23" s="97">
        <f t="shared" si="4"/>
        <v>11</v>
      </c>
      <c r="L23" s="97">
        <f t="shared" si="5"/>
        <v>4</v>
      </c>
      <c r="M23" s="97">
        <f t="shared" si="6"/>
        <v>15</v>
      </c>
      <c r="N23" s="284" t="s">
        <v>316</v>
      </c>
    </row>
    <row r="24" spans="1:14" s="9" customFormat="1" ht="21" customHeight="1" thickBot="1">
      <c r="A24" s="277" t="s">
        <v>45</v>
      </c>
      <c r="B24" s="245">
        <v>55</v>
      </c>
      <c r="C24" s="245">
        <v>42</v>
      </c>
      <c r="D24" s="245">
        <f t="shared" si="1"/>
        <v>97</v>
      </c>
      <c r="E24" s="245">
        <v>195</v>
      </c>
      <c r="F24" s="245">
        <v>190</v>
      </c>
      <c r="G24" s="245">
        <f t="shared" si="2"/>
        <v>385</v>
      </c>
      <c r="H24" s="245">
        <v>82</v>
      </c>
      <c r="I24" s="245">
        <v>44</v>
      </c>
      <c r="J24" s="245">
        <f t="shared" si="3"/>
        <v>126</v>
      </c>
      <c r="K24" s="245">
        <f t="shared" si="4"/>
        <v>332</v>
      </c>
      <c r="L24" s="245">
        <f t="shared" si="5"/>
        <v>276</v>
      </c>
      <c r="M24" s="245">
        <f t="shared" si="6"/>
        <v>608</v>
      </c>
      <c r="N24" s="334" t="s">
        <v>345</v>
      </c>
    </row>
    <row r="25" spans="1:14" s="9" customFormat="1" ht="20.25" customHeight="1" thickTop="1">
      <c r="A25" s="53"/>
      <c r="B25" s="256"/>
      <c r="C25" s="256"/>
      <c r="D25" s="256"/>
      <c r="E25" s="256"/>
      <c r="F25" s="256"/>
      <c r="G25" s="256"/>
      <c r="H25" s="256"/>
      <c r="I25" s="256"/>
      <c r="J25" s="256"/>
      <c r="K25" s="256"/>
      <c r="L25" s="256"/>
      <c r="M25" s="256"/>
      <c r="N25" s="258"/>
    </row>
    <row r="26" spans="1:14" s="9" customFormat="1" ht="20.25" customHeight="1">
      <c r="A26" s="53"/>
      <c r="B26" s="256"/>
      <c r="C26" s="256"/>
      <c r="D26" s="256"/>
      <c r="E26" s="256"/>
      <c r="F26" s="256"/>
      <c r="G26" s="256"/>
      <c r="H26" s="256"/>
      <c r="I26" s="256"/>
      <c r="J26" s="256"/>
      <c r="K26" s="256"/>
      <c r="L26" s="256"/>
      <c r="M26" s="256"/>
      <c r="N26" s="258"/>
    </row>
    <row r="27" spans="1:14" s="9" customFormat="1" ht="20.25" customHeight="1" thickBot="1">
      <c r="A27" s="235" t="s">
        <v>434</v>
      </c>
      <c r="B27" s="236"/>
      <c r="C27" s="236"/>
      <c r="D27" s="236"/>
      <c r="E27" s="236"/>
      <c r="F27" s="236"/>
      <c r="G27" s="236"/>
      <c r="H27" s="236"/>
      <c r="I27" s="236"/>
      <c r="J27" s="236"/>
      <c r="K27" s="236"/>
      <c r="L27" s="554"/>
      <c r="M27" s="554"/>
      <c r="N27" s="237" t="s">
        <v>435</v>
      </c>
    </row>
    <row r="28" spans="1:14" s="9" customFormat="1" ht="20.25" customHeight="1" thickTop="1">
      <c r="A28" s="550" t="s">
        <v>49</v>
      </c>
      <c r="B28" s="550" t="s">
        <v>3</v>
      </c>
      <c r="C28" s="550"/>
      <c r="D28" s="550"/>
      <c r="E28" s="551" t="s">
        <v>4</v>
      </c>
      <c r="F28" s="551"/>
      <c r="G28" s="551"/>
      <c r="H28" s="550" t="s">
        <v>216</v>
      </c>
      <c r="I28" s="550"/>
      <c r="J28" s="550"/>
      <c r="K28" s="550" t="s">
        <v>215</v>
      </c>
      <c r="L28" s="550"/>
      <c r="M28" s="550"/>
      <c r="N28" s="550" t="s">
        <v>219</v>
      </c>
    </row>
    <row r="29" spans="1:14" s="9" customFormat="1" ht="20.25" customHeight="1">
      <c r="A29" s="551"/>
      <c r="B29" s="551" t="s">
        <v>217</v>
      </c>
      <c r="C29" s="551"/>
      <c r="D29" s="551"/>
      <c r="E29" s="551" t="s">
        <v>96</v>
      </c>
      <c r="F29" s="551"/>
      <c r="G29" s="551"/>
      <c r="H29" s="551" t="s">
        <v>218</v>
      </c>
      <c r="I29" s="551"/>
      <c r="J29" s="551"/>
      <c r="K29" s="551" t="s">
        <v>126</v>
      </c>
      <c r="L29" s="551"/>
      <c r="M29" s="551"/>
      <c r="N29" s="551"/>
    </row>
    <row r="30" spans="1:14" s="9" customFormat="1" ht="20.25" customHeight="1">
      <c r="A30" s="551"/>
      <c r="B30" s="224" t="s">
        <v>221</v>
      </c>
      <c r="C30" s="224" t="s">
        <v>222</v>
      </c>
      <c r="D30" s="224" t="s">
        <v>223</v>
      </c>
      <c r="E30" s="224" t="s">
        <v>221</v>
      </c>
      <c r="F30" s="224" t="s">
        <v>222</v>
      </c>
      <c r="G30" s="224" t="s">
        <v>223</v>
      </c>
      <c r="H30" s="224" t="s">
        <v>221</v>
      </c>
      <c r="I30" s="224" t="s">
        <v>222</v>
      </c>
      <c r="J30" s="224" t="s">
        <v>223</v>
      </c>
      <c r="K30" s="224" t="s">
        <v>221</v>
      </c>
      <c r="L30" s="224" t="s">
        <v>222</v>
      </c>
      <c r="M30" s="224" t="s">
        <v>223</v>
      </c>
      <c r="N30" s="551"/>
    </row>
    <row r="31" spans="1:14" s="9" customFormat="1" ht="20.25" customHeight="1" thickBot="1">
      <c r="A31" s="552"/>
      <c r="B31" s="225" t="s">
        <v>224</v>
      </c>
      <c r="C31" s="225" t="s">
        <v>225</v>
      </c>
      <c r="D31" s="225" t="s">
        <v>226</v>
      </c>
      <c r="E31" s="225" t="s">
        <v>224</v>
      </c>
      <c r="F31" s="225" t="s">
        <v>225</v>
      </c>
      <c r="G31" s="225" t="s">
        <v>226</v>
      </c>
      <c r="H31" s="225" t="s">
        <v>224</v>
      </c>
      <c r="I31" s="225" t="s">
        <v>225</v>
      </c>
      <c r="J31" s="225" t="s">
        <v>226</v>
      </c>
      <c r="K31" s="225" t="s">
        <v>224</v>
      </c>
      <c r="L31" s="225" t="s">
        <v>225</v>
      </c>
      <c r="M31" s="225" t="s">
        <v>226</v>
      </c>
      <c r="N31" s="552"/>
    </row>
    <row r="32" spans="1:14" s="9" customFormat="1" ht="27" customHeight="1">
      <c r="A32" s="285" t="s">
        <v>70</v>
      </c>
      <c r="B32" s="286">
        <v>0</v>
      </c>
      <c r="C32" s="286">
        <v>0</v>
      </c>
      <c r="D32" s="286">
        <f>SUM(B32:C32)</f>
        <v>0</v>
      </c>
      <c r="E32" s="286">
        <v>19</v>
      </c>
      <c r="F32" s="286">
        <v>19</v>
      </c>
      <c r="G32" s="286">
        <f>SUM(E32:F32)</f>
        <v>38</v>
      </c>
      <c r="H32" s="286">
        <v>0</v>
      </c>
      <c r="I32" s="286">
        <v>0</v>
      </c>
      <c r="J32" s="286">
        <f>SUM(H32:I32)</f>
        <v>0</v>
      </c>
      <c r="K32" s="286">
        <f>SUM(B32,E32,H32)</f>
        <v>19</v>
      </c>
      <c r="L32" s="286">
        <f t="shared" ref="L32:M32" si="7">SUM(C32,F32,I32)</f>
        <v>19</v>
      </c>
      <c r="M32" s="286">
        <f t="shared" si="7"/>
        <v>38</v>
      </c>
      <c r="N32" s="287" t="s">
        <v>142</v>
      </c>
    </row>
    <row r="33" spans="1:14" s="9" customFormat="1" ht="27" customHeight="1">
      <c r="A33" s="54" t="s">
        <v>46</v>
      </c>
      <c r="B33" s="97">
        <v>0</v>
      </c>
      <c r="C33" s="97">
        <v>0</v>
      </c>
      <c r="D33" s="97">
        <f t="shared" ref="D33:D44" si="8">SUM(B33:C33)</f>
        <v>0</v>
      </c>
      <c r="E33" s="97">
        <v>114</v>
      </c>
      <c r="F33" s="97">
        <v>126</v>
      </c>
      <c r="G33" s="97">
        <f t="shared" ref="G33:G44" si="9">SUM(E33:F33)</f>
        <v>240</v>
      </c>
      <c r="H33" s="97">
        <v>37</v>
      </c>
      <c r="I33" s="97">
        <v>24</v>
      </c>
      <c r="J33" s="97">
        <f t="shared" ref="J33:J44" si="10">SUM(H33:I33)</f>
        <v>61</v>
      </c>
      <c r="K33" s="97">
        <f t="shared" ref="K33:K44" si="11">SUM(B33,E33,H33)</f>
        <v>151</v>
      </c>
      <c r="L33" s="97">
        <f t="shared" ref="L33:L44" si="12">SUM(C33,F33,I33)</f>
        <v>150</v>
      </c>
      <c r="M33" s="97">
        <f t="shared" ref="M33:M44" si="13">SUM(D33,G33,J33)</f>
        <v>301</v>
      </c>
      <c r="N33" s="282" t="s">
        <v>135</v>
      </c>
    </row>
    <row r="34" spans="1:14" s="9" customFormat="1" ht="27" customHeight="1">
      <c r="A34" s="54" t="s">
        <v>34</v>
      </c>
      <c r="B34" s="97">
        <v>0</v>
      </c>
      <c r="C34" s="97">
        <v>0</v>
      </c>
      <c r="D34" s="97">
        <f t="shared" si="8"/>
        <v>0</v>
      </c>
      <c r="E34" s="97">
        <v>119</v>
      </c>
      <c r="F34" s="97">
        <v>102</v>
      </c>
      <c r="G34" s="97">
        <f t="shared" si="9"/>
        <v>221</v>
      </c>
      <c r="H34" s="97">
        <v>37</v>
      </c>
      <c r="I34" s="97">
        <v>18</v>
      </c>
      <c r="J34" s="97">
        <f t="shared" si="10"/>
        <v>55</v>
      </c>
      <c r="K34" s="97">
        <f t="shared" si="11"/>
        <v>156</v>
      </c>
      <c r="L34" s="97">
        <f t="shared" si="12"/>
        <v>120</v>
      </c>
      <c r="M34" s="97">
        <f t="shared" si="13"/>
        <v>276</v>
      </c>
      <c r="N34" s="282" t="s">
        <v>136</v>
      </c>
    </row>
    <row r="35" spans="1:14" s="9" customFormat="1" ht="27" customHeight="1">
      <c r="A35" s="54" t="s">
        <v>52</v>
      </c>
      <c r="B35" s="97">
        <v>2</v>
      </c>
      <c r="C35" s="97">
        <v>3</v>
      </c>
      <c r="D35" s="97">
        <f t="shared" si="8"/>
        <v>5</v>
      </c>
      <c r="E35" s="97">
        <v>60</v>
      </c>
      <c r="F35" s="97">
        <v>69</v>
      </c>
      <c r="G35" s="97">
        <f t="shared" si="9"/>
        <v>129</v>
      </c>
      <c r="H35" s="97">
        <v>2</v>
      </c>
      <c r="I35" s="97">
        <v>12</v>
      </c>
      <c r="J35" s="97">
        <f t="shared" si="10"/>
        <v>14</v>
      </c>
      <c r="K35" s="97">
        <f t="shared" si="11"/>
        <v>64</v>
      </c>
      <c r="L35" s="97">
        <f t="shared" si="12"/>
        <v>84</v>
      </c>
      <c r="M35" s="97">
        <f t="shared" si="13"/>
        <v>148</v>
      </c>
      <c r="N35" s="282" t="s">
        <v>137</v>
      </c>
    </row>
    <row r="36" spans="1:14" s="9" customFormat="1" ht="27" customHeight="1">
      <c r="A36" s="54" t="s">
        <v>355</v>
      </c>
      <c r="B36" s="97">
        <v>0</v>
      </c>
      <c r="C36" s="97">
        <v>0</v>
      </c>
      <c r="D36" s="97">
        <f t="shared" si="8"/>
        <v>0</v>
      </c>
      <c r="E36" s="97">
        <v>0</v>
      </c>
      <c r="F36" s="97">
        <v>1</v>
      </c>
      <c r="G36" s="97">
        <f t="shared" si="9"/>
        <v>1</v>
      </c>
      <c r="H36" s="97">
        <v>0</v>
      </c>
      <c r="I36" s="97">
        <v>0</v>
      </c>
      <c r="J36" s="97">
        <f t="shared" si="10"/>
        <v>0</v>
      </c>
      <c r="K36" s="97">
        <f t="shared" si="11"/>
        <v>0</v>
      </c>
      <c r="L36" s="97">
        <f t="shared" si="12"/>
        <v>1</v>
      </c>
      <c r="M36" s="97">
        <f t="shared" si="13"/>
        <v>1</v>
      </c>
      <c r="N36" s="438" t="s">
        <v>377</v>
      </c>
    </row>
    <row r="37" spans="1:14" s="9" customFormat="1" ht="27" customHeight="1">
      <c r="A37" s="54" t="s">
        <v>35</v>
      </c>
      <c r="B37" s="97">
        <v>10</v>
      </c>
      <c r="C37" s="97">
        <v>5</v>
      </c>
      <c r="D37" s="97">
        <f t="shared" si="8"/>
        <v>15</v>
      </c>
      <c r="E37" s="97">
        <v>56</v>
      </c>
      <c r="F37" s="97">
        <v>80</v>
      </c>
      <c r="G37" s="97">
        <f t="shared" si="9"/>
        <v>136</v>
      </c>
      <c r="H37" s="97">
        <v>10</v>
      </c>
      <c r="I37" s="97">
        <v>1</v>
      </c>
      <c r="J37" s="97">
        <f t="shared" si="10"/>
        <v>11</v>
      </c>
      <c r="K37" s="97">
        <f t="shared" si="11"/>
        <v>76</v>
      </c>
      <c r="L37" s="97">
        <f t="shared" si="12"/>
        <v>86</v>
      </c>
      <c r="M37" s="97">
        <f t="shared" si="13"/>
        <v>162</v>
      </c>
      <c r="N37" s="282" t="s">
        <v>138</v>
      </c>
    </row>
    <row r="38" spans="1:14" s="9" customFormat="1" ht="27" customHeight="1">
      <c r="A38" s="54" t="s">
        <v>68</v>
      </c>
      <c r="B38" s="97">
        <v>0</v>
      </c>
      <c r="C38" s="97">
        <v>0</v>
      </c>
      <c r="D38" s="97">
        <f t="shared" si="8"/>
        <v>0</v>
      </c>
      <c r="E38" s="97">
        <v>28</v>
      </c>
      <c r="F38" s="97">
        <v>36</v>
      </c>
      <c r="G38" s="97">
        <f t="shared" si="9"/>
        <v>64</v>
      </c>
      <c r="H38" s="97">
        <v>0</v>
      </c>
      <c r="I38" s="97">
        <v>0</v>
      </c>
      <c r="J38" s="97">
        <f t="shared" si="10"/>
        <v>0</v>
      </c>
      <c r="K38" s="97">
        <f t="shared" si="11"/>
        <v>28</v>
      </c>
      <c r="L38" s="97">
        <f t="shared" si="12"/>
        <v>36</v>
      </c>
      <c r="M38" s="97">
        <f t="shared" si="13"/>
        <v>64</v>
      </c>
      <c r="N38" s="282" t="s">
        <v>139</v>
      </c>
    </row>
    <row r="39" spans="1:14" s="9" customFormat="1" ht="27" customHeight="1">
      <c r="A39" s="54" t="s">
        <v>253</v>
      </c>
      <c r="B39" s="97">
        <v>0</v>
      </c>
      <c r="C39" s="97">
        <v>0</v>
      </c>
      <c r="D39" s="97">
        <f t="shared" si="8"/>
        <v>0</v>
      </c>
      <c r="E39" s="97">
        <v>8</v>
      </c>
      <c r="F39" s="97">
        <v>12</v>
      </c>
      <c r="G39" s="97">
        <f t="shared" si="9"/>
        <v>20</v>
      </c>
      <c r="H39" s="97">
        <v>0</v>
      </c>
      <c r="I39" s="97">
        <v>0</v>
      </c>
      <c r="J39" s="97">
        <f t="shared" si="10"/>
        <v>0</v>
      </c>
      <c r="K39" s="97">
        <f t="shared" si="11"/>
        <v>8</v>
      </c>
      <c r="L39" s="97">
        <f t="shared" si="12"/>
        <v>12</v>
      </c>
      <c r="M39" s="97">
        <f t="shared" si="13"/>
        <v>20</v>
      </c>
      <c r="N39" s="289" t="s">
        <v>314</v>
      </c>
    </row>
    <row r="40" spans="1:14" s="9" customFormat="1" ht="27" customHeight="1">
      <c r="A40" s="56" t="s">
        <v>64</v>
      </c>
      <c r="B40" s="97">
        <v>0</v>
      </c>
      <c r="C40" s="97">
        <v>0</v>
      </c>
      <c r="D40" s="97">
        <f t="shared" si="8"/>
        <v>0</v>
      </c>
      <c r="E40" s="97">
        <v>27</v>
      </c>
      <c r="F40" s="97">
        <v>29</v>
      </c>
      <c r="G40" s="97">
        <f t="shared" si="9"/>
        <v>56</v>
      </c>
      <c r="H40" s="97">
        <v>3</v>
      </c>
      <c r="I40" s="97">
        <v>0</v>
      </c>
      <c r="J40" s="97">
        <f t="shared" si="10"/>
        <v>3</v>
      </c>
      <c r="K40" s="97">
        <f t="shared" si="11"/>
        <v>30</v>
      </c>
      <c r="L40" s="97">
        <f t="shared" si="12"/>
        <v>29</v>
      </c>
      <c r="M40" s="97">
        <f t="shared" si="13"/>
        <v>59</v>
      </c>
      <c r="N40" s="282" t="s">
        <v>140</v>
      </c>
    </row>
    <row r="41" spans="1:14" s="9" customFormat="1" ht="27" customHeight="1">
      <c r="A41" s="54" t="s">
        <v>212</v>
      </c>
      <c r="B41" s="97">
        <v>0</v>
      </c>
      <c r="C41" s="97">
        <v>0</v>
      </c>
      <c r="D41" s="97">
        <f t="shared" si="8"/>
        <v>0</v>
      </c>
      <c r="E41" s="97">
        <v>10</v>
      </c>
      <c r="F41" s="97">
        <v>10</v>
      </c>
      <c r="G41" s="97">
        <f t="shared" si="9"/>
        <v>20</v>
      </c>
      <c r="H41" s="97">
        <v>0</v>
      </c>
      <c r="I41" s="97">
        <v>0</v>
      </c>
      <c r="J41" s="97">
        <f t="shared" si="10"/>
        <v>0</v>
      </c>
      <c r="K41" s="97">
        <f t="shared" si="11"/>
        <v>10</v>
      </c>
      <c r="L41" s="97">
        <f t="shared" si="12"/>
        <v>10</v>
      </c>
      <c r="M41" s="97">
        <f t="shared" si="13"/>
        <v>20</v>
      </c>
      <c r="N41" s="282" t="s">
        <v>269</v>
      </c>
    </row>
    <row r="42" spans="1:14" s="9" customFormat="1" ht="27" customHeight="1">
      <c r="A42" s="54" t="s">
        <v>213</v>
      </c>
      <c r="B42" s="97">
        <v>0</v>
      </c>
      <c r="C42" s="97">
        <v>0</v>
      </c>
      <c r="D42" s="97">
        <f t="shared" si="8"/>
        <v>0</v>
      </c>
      <c r="E42" s="97">
        <v>43</v>
      </c>
      <c r="F42" s="97">
        <v>69</v>
      </c>
      <c r="G42" s="97">
        <f t="shared" si="9"/>
        <v>112</v>
      </c>
      <c r="H42" s="97">
        <v>0</v>
      </c>
      <c r="I42" s="97">
        <v>0</v>
      </c>
      <c r="J42" s="97">
        <f t="shared" si="10"/>
        <v>0</v>
      </c>
      <c r="K42" s="97">
        <f t="shared" si="11"/>
        <v>43</v>
      </c>
      <c r="L42" s="97">
        <f t="shared" si="12"/>
        <v>69</v>
      </c>
      <c r="M42" s="97">
        <f t="shared" si="13"/>
        <v>112</v>
      </c>
      <c r="N42" s="282" t="s">
        <v>267</v>
      </c>
    </row>
    <row r="43" spans="1:14" s="9" customFormat="1" ht="27" customHeight="1">
      <c r="A43" s="54" t="s">
        <v>214</v>
      </c>
      <c r="B43" s="97">
        <v>0</v>
      </c>
      <c r="C43" s="97">
        <v>0</v>
      </c>
      <c r="D43" s="97">
        <f t="shared" si="8"/>
        <v>0</v>
      </c>
      <c r="E43" s="97">
        <v>12</v>
      </c>
      <c r="F43" s="97">
        <v>9</v>
      </c>
      <c r="G43" s="97">
        <f t="shared" si="9"/>
        <v>21</v>
      </c>
      <c r="H43" s="97">
        <v>3</v>
      </c>
      <c r="I43" s="97">
        <v>1</v>
      </c>
      <c r="J43" s="97">
        <f t="shared" si="10"/>
        <v>4</v>
      </c>
      <c r="K43" s="97">
        <f t="shared" si="11"/>
        <v>15</v>
      </c>
      <c r="L43" s="97">
        <f t="shared" si="12"/>
        <v>10</v>
      </c>
      <c r="M43" s="97">
        <f t="shared" si="13"/>
        <v>25</v>
      </c>
      <c r="N43" s="282" t="s">
        <v>268</v>
      </c>
    </row>
    <row r="44" spans="1:14" s="9" customFormat="1" ht="27" customHeight="1" thickBot="1">
      <c r="A44" s="290" t="s">
        <v>308</v>
      </c>
      <c r="B44" s="320">
        <v>0</v>
      </c>
      <c r="C44" s="320">
        <v>0</v>
      </c>
      <c r="D44" s="320">
        <f t="shared" si="8"/>
        <v>0</v>
      </c>
      <c r="E44" s="320">
        <v>6</v>
      </c>
      <c r="F44" s="320">
        <v>4</v>
      </c>
      <c r="G44" s="320">
        <f t="shared" si="9"/>
        <v>10</v>
      </c>
      <c r="H44" s="320">
        <v>0</v>
      </c>
      <c r="I44" s="320">
        <v>0</v>
      </c>
      <c r="J44" s="320">
        <f t="shared" si="10"/>
        <v>0</v>
      </c>
      <c r="K44" s="320">
        <f t="shared" si="11"/>
        <v>6</v>
      </c>
      <c r="L44" s="246">
        <f t="shared" si="12"/>
        <v>4</v>
      </c>
      <c r="M44" s="246">
        <f t="shared" si="13"/>
        <v>10</v>
      </c>
      <c r="N44" s="291" t="s">
        <v>315</v>
      </c>
    </row>
    <row r="45" spans="1:14" s="8" customFormat="1" ht="27" customHeight="1" thickBot="1">
      <c r="A45" s="277" t="s">
        <v>73</v>
      </c>
      <c r="B45" s="247">
        <f t="shared" ref="B45:M45" si="14">SUM(B32:B44,B8:B24)</f>
        <v>410</v>
      </c>
      <c r="C45" s="247">
        <f t="shared" si="14"/>
        <v>394</v>
      </c>
      <c r="D45" s="247">
        <f t="shared" si="14"/>
        <v>804</v>
      </c>
      <c r="E45" s="247">
        <f t="shared" si="14"/>
        <v>3100</v>
      </c>
      <c r="F45" s="247">
        <f t="shared" si="14"/>
        <v>3343</v>
      </c>
      <c r="G45" s="247">
        <f t="shared" si="14"/>
        <v>6443</v>
      </c>
      <c r="H45" s="247">
        <f t="shared" si="14"/>
        <v>1300</v>
      </c>
      <c r="I45" s="247">
        <f t="shared" si="14"/>
        <v>798</v>
      </c>
      <c r="J45" s="247">
        <f t="shared" si="14"/>
        <v>2098</v>
      </c>
      <c r="K45" s="247">
        <f t="shared" si="14"/>
        <v>4810</v>
      </c>
      <c r="L45" s="247">
        <f t="shared" si="14"/>
        <v>4535</v>
      </c>
      <c r="M45" s="247">
        <f t="shared" si="14"/>
        <v>9345</v>
      </c>
      <c r="N45" s="288" t="s">
        <v>126</v>
      </c>
    </row>
    <row r="46" spans="1:14" ht="20.100000000000001" customHeight="1" thickTop="1"/>
  </sheetData>
  <mergeCells count="24">
    <mergeCell ref="N28:N31"/>
    <mergeCell ref="B29:D29"/>
    <mergeCell ref="E29:G29"/>
    <mergeCell ref="H29:J29"/>
    <mergeCell ref="K29:M29"/>
    <mergeCell ref="L27:M27"/>
    <mergeCell ref="A28:A31"/>
    <mergeCell ref="B28:D28"/>
    <mergeCell ref="E28:G28"/>
    <mergeCell ref="H28:J28"/>
    <mergeCell ref="K28:M28"/>
    <mergeCell ref="A1:N1"/>
    <mergeCell ref="A2:N2"/>
    <mergeCell ref="K4:M4"/>
    <mergeCell ref="H4:J4"/>
    <mergeCell ref="E4:G4"/>
    <mergeCell ref="B4:D4"/>
    <mergeCell ref="A4:A7"/>
    <mergeCell ref="L3:M3"/>
    <mergeCell ref="N4:N7"/>
    <mergeCell ref="B5:D5"/>
    <mergeCell ref="H5:J5"/>
    <mergeCell ref="E5:G5"/>
    <mergeCell ref="K5:M5"/>
  </mergeCells>
  <phoneticPr fontId="10" type="noConversion"/>
  <printOptions horizontalCentered="1"/>
  <pageMargins left="0.5" right="0.5" top="1.5" bottom="1" header="1.5" footer="1"/>
  <pageSetup paperSize="9" scale="80" firstPageNumber="160" orientation="landscape" useFirstPageNumber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theme="5" tint="0.39997558519241921"/>
  </sheetPr>
  <dimension ref="A1:K47"/>
  <sheetViews>
    <sheetView rightToLeft="1" view="pageBreakPreview" zoomScale="80" zoomScaleSheetLayoutView="80" workbookViewId="0">
      <selection activeCell="O17" sqref="O17"/>
    </sheetView>
  </sheetViews>
  <sheetFormatPr defaultRowHeight="23.25"/>
  <cols>
    <col min="1" max="1" width="32.5703125" style="6" customWidth="1"/>
    <col min="2" max="2" width="9.85546875" style="7" customWidth="1"/>
    <col min="3" max="9" width="10" style="7" customWidth="1"/>
    <col min="10" max="10" width="9" style="7" customWidth="1"/>
    <col min="11" max="11" width="46.42578125" style="4" customWidth="1"/>
    <col min="12" max="16384" width="9.140625" style="4"/>
  </cols>
  <sheetData>
    <row r="1" spans="1:11" s="2" customFormat="1" ht="23.25" customHeight="1">
      <c r="A1" s="556" t="s">
        <v>358</v>
      </c>
      <c r="B1" s="556"/>
      <c r="C1" s="556"/>
      <c r="D1" s="556"/>
      <c r="E1" s="556"/>
      <c r="F1" s="556"/>
      <c r="G1" s="556"/>
      <c r="H1" s="556"/>
      <c r="I1" s="556"/>
      <c r="J1" s="556"/>
      <c r="K1" s="556"/>
    </row>
    <row r="2" spans="1:11" s="2" customFormat="1" ht="36.75" customHeight="1">
      <c r="A2" s="549" t="s">
        <v>357</v>
      </c>
      <c r="B2" s="549"/>
      <c r="C2" s="549"/>
      <c r="D2" s="549"/>
      <c r="E2" s="549"/>
      <c r="F2" s="549"/>
      <c r="G2" s="549"/>
      <c r="H2" s="549"/>
      <c r="I2" s="549"/>
      <c r="J2" s="549"/>
      <c r="K2" s="549"/>
    </row>
    <row r="3" spans="1:11" s="2" customFormat="1" ht="18" customHeight="1" thickBot="1">
      <c r="A3" s="52" t="s">
        <v>436</v>
      </c>
      <c r="B3" s="51"/>
      <c r="C3" s="51"/>
      <c r="D3" s="51"/>
      <c r="E3" s="51"/>
      <c r="F3" s="51"/>
      <c r="G3" s="51"/>
      <c r="H3" s="51"/>
      <c r="I3" s="51"/>
      <c r="J3" s="51"/>
      <c r="K3" s="233" t="s">
        <v>437</v>
      </c>
    </row>
    <row r="4" spans="1:11" s="1" customFormat="1" ht="17.100000000000001" customHeight="1" thickTop="1">
      <c r="A4" s="555" t="s">
        <v>49</v>
      </c>
      <c r="B4" s="550" t="s">
        <v>290</v>
      </c>
      <c r="C4" s="550"/>
      <c r="D4" s="550"/>
      <c r="E4" s="550" t="s">
        <v>292</v>
      </c>
      <c r="F4" s="550"/>
      <c r="G4" s="550"/>
      <c r="H4" s="550" t="s">
        <v>285</v>
      </c>
      <c r="I4" s="550"/>
      <c r="J4" s="550"/>
      <c r="K4" s="555" t="s">
        <v>145</v>
      </c>
    </row>
    <row r="5" spans="1:11" s="1" customFormat="1" ht="17.100000000000001" customHeight="1">
      <c r="A5" s="556"/>
      <c r="B5" s="551" t="s">
        <v>291</v>
      </c>
      <c r="C5" s="551"/>
      <c r="D5" s="551"/>
      <c r="E5" s="551" t="s">
        <v>293</v>
      </c>
      <c r="F5" s="551"/>
      <c r="G5" s="551"/>
      <c r="H5" s="551" t="s">
        <v>294</v>
      </c>
      <c r="I5" s="551"/>
      <c r="J5" s="551"/>
      <c r="K5" s="556"/>
    </row>
    <row r="6" spans="1:11" ht="17.100000000000001" customHeight="1">
      <c r="A6" s="556"/>
      <c r="B6" s="256" t="s">
        <v>0</v>
      </c>
      <c r="C6" s="256" t="s">
        <v>1</v>
      </c>
      <c r="D6" s="256" t="s">
        <v>2</v>
      </c>
      <c r="E6" s="256" t="s">
        <v>0</v>
      </c>
      <c r="F6" s="256" t="s">
        <v>1</v>
      </c>
      <c r="G6" s="256" t="s">
        <v>2</v>
      </c>
      <c r="H6" s="256" t="s">
        <v>0</v>
      </c>
      <c r="I6" s="256" t="s">
        <v>1</v>
      </c>
      <c r="J6" s="256" t="s">
        <v>2</v>
      </c>
      <c r="K6" s="556"/>
    </row>
    <row r="7" spans="1:11" ht="17.100000000000001" customHeight="1" thickBot="1">
      <c r="A7" s="557"/>
      <c r="B7" s="257" t="s">
        <v>124</v>
      </c>
      <c r="C7" s="257" t="s">
        <v>125</v>
      </c>
      <c r="D7" s="257" t="s">
        <v>126</v>
      </c>
      <c r="E7" s="257" t="s">
        <v>124</v>
      </c>
      <c r="F7" s="257" t="s">
        <v>125</v>
      </c>
      <c r="G7" s="257" t="s">
        <v>126</v>
      </c>
      <c r="H7" s="257" t="s">
        <v>124</v>
      </c>
      <c r="I7" s="257" t="s">
        <v>125</v>
      </c>
      <c r="J7" s="257" t="s">
        <v>126</v>
      </c>
      <c r="K7" s="557"/>
    </row>
    <row r="8" spans="1:11" ht="20.25" customHeight="1">
      <c r="A8" s="53" t="s">
        <v>32</v>
      </c>
      <c r="B8" s="259">
        <v>1002</v>
      </c>
      <c r="C8" s="259">
        <v>1078</v>
      </c>
      <c r="D8" s="259">
        <f>SUM(B8:C8)</f>
        <v>2080</v>
      </c>
      <c r="E8" s="259">
        <v>3</v>
      </c>
      <c r="F8" s="259">
        <v>0</v>
      </c>
      <c r="G8" s="259">
        <f>SUM(E8:F8)</f>
        <v>3</v>
      </c>
      <c r="H8" s="259">
        <f>SUM(B8,E8)</f>
        <v>1005</v>
      </c>
      <c r="I8" s="259">
        <f t="shared" ref="I8:J8" si="0">SUM(C8,F8)</f>
        <v>1078</v>
      </c>
      <c r="J8" s="259">
        <f t="shared" si="0"/>
        <v>2083</v>
      </c>
      <c r="K8" s="271" t="s">
        <v>127</v>
      </c>
    </row>
    <row r="9" spans="1:11" ht="20.25" customHeight="1">
      <c r="A9" s="54" t="s">
        <v>40</v>
      </c>
      <c r="B9" s="55">
        <v>366</v>
      </c>
      <c r="C9" s="55">
        <v>445</v>
      </c>
      <c r="D9" s="55">
        <f t="shared" ref="D9:D24" si="1">SUM(B9:C9)</f>
        <v>811</v>
      </c>
      <c r="E9" s="55">
        <v>0</v>
      </c>
      <c r="F9" s="55">
        <v>0</v>
      </c>
      <c r="G9" s="55">
        <f t="shared" ref="G9:G23" si="2">SUM(E9:F9)</f>
        <v>0</v>
      </c>
      <c r="H9" s="55">
        <f t="shared" ref="H9:H23" si="3">SUM(B9,E9)</f>
        <v>366</v>
      </c>
      <c r="I9" s="55">
        <f t="shared" ref="I9:I23" si="4">SUM(C9,F9)</f>
        <v>445</v>
      </c>
      <c r="J9" s="55">
        <f t="shared" ref="J9:J24" si="5">SUM(D9,G9)</f>
        <v>811</v>
      </c>
      <c r="K9" s="292" t="s">
        <v>359</v>
      </c>
    </row>
    <row r="10" spans="1:11" ht="20.25" customHeight="1">
      <c r="A10" s="54" t="s">
        <v>41</v>
      </c>
      <c r="B10" s="55">
        <v>198</v>
      </c>
      <c r="C10" s="55">
        <v>214</v>
      </c>
      <c r="D10" s="55">
        <f t="shared" si="1"/>
        <v>412</v>
      </c>
      <c r="E10" s="55">
        <v>0</v>
      </c>
      <c r="F10" s="55">
        <v>0</v>
      </c>
      <c r="G10" s="55">
        <f t="shared" si="2"/>
        <v>0</v>
      </c>
      <c r="H10" s="55">
        <f t="shared" si="3"/>
        <v>198</v>
      </c>
      <c r="I10" s="55">
        <f t="shared" si="4"/>
        <v>214</v>
      </c>
      <c r="J10" s="55">
        <f t="shared" si="5"/>
        <v>412</v>
      </c>
      <c r="K10" s="282" t="s">
        <v>319</v>
      </c>
    </row>
    <row r="11" spans="1:11" ht="20.25" customHeight="1">
      <c r="A11" s="54" t="s">
        <v>47</v>
      </c>
      <c r="B11" s="55">
        <v>134</v>
      </c>
      <c r="C11" s="55">
        <v>158</v>
      </c>
      <c r="D11" s="55">
        <f t="shared" si="1"/>
        <v>292</v>
      </c>
      <c r="E11" s="55">
        <v>0</v>
      </c>
      <c r="F11" s="55">
        <v>0</v>
      </c>
      <c r="G11" s="55">
        <f t="shared" si="2"/>
        <v>0</v>
      </c>
      <c r="H11" s="55">
        <f t="shared" si="3"/>
        <v>134</v>
      </c>
      <c r="I11" s="55">
        <f t="shared" si="4"/>
        <v>158</v>
      </c>
      <c r="J11" s="55">
        <f t="shared" si="5"/>
        <v>292</v>
      </c>
      <c r="K11" s="282" t="s">
        <v>330</v>
      </c>
    </row>
    <row r="12" spans="1:11" ht="20.25" customHeight="1">
      <c r="A12" s="56" t="s">
        <v>63</v>
      </c>
      <c r="B12" s="55">
        <v>110</v>
      </c>
      <c r="C12" s="55">
        <v>75</v>
      </c>
      <c r="D12" s="55">
        <f t="shared" si="1"/>
        <v>185</v>
      </c>
      <c r="E12" s="55">
        <v>0</v>
      </c>
      <c r="F12" s="55">
        <v>0</v>
      </c>
      <c r="G12" s="55">
        <f t="shared" si="2"/>
        <v>0</v>
      </c>
      <c r="H12" s="55">
        <f t="shared" si="3"/>
        <v>110</v>
      </c>
      <c r="I12" s="55">
        <f t="shared" si="4"/>
        <v>75</v>
      </c>
      <c r="J12" s="55">
        <f t="shared" si="5"/>
        <v>185</v>
      </c>
      <c r="K12" s="282" t="s">
        <v>331</v>
      </c>
    </row>
    <row r="13" spans="1:11" ht="24" customHeight="1">
      <c r="A13" s="56" t="s">
        <v>48</v>
      </c>
      <c r="B13" s="55">
        <v>249</v>
      </c>
      <c r="C13" s="55">
        <v>143</v>
      </c>
      <c r="D13" s="55">
        <f t="shared" si="1"/>
        <v>392</v>
      </c>
      <c r="E13" s="55">
        <v>0</v>
      </c>
      <c r="F13" s="55">
        <v>0</v>
      </c>
      <c r="G13" s="55">
        <f t="shared" si="2"/>
        <v>0</v>
      </c>
      <c r="H13" s="55">
        <f t="shared" si="3"/>
        <v>249</v>
      </c>
      <c r="I13" s="55">
        <f t="shared" si="4"/>
        <v>143</v>
      </c>
      <c r="J13" s="55">
        <f t="shared" si="5"/>
        <v>392</v>
      </c>
      <c r="K13" s="282" t="s">
        <v>143</v>
      </c>
    </row>
    <row r="14" spans="1:11" ht="26.25" customHeight="1">
      <c r="A14" s="56" t="s">
        <v>211</v>
      </c>
      <c r="B14" s="55">
        <v>27</v>
      </c>
      <c r="C14" s="55">
        <v>24</v>
      </c>
      <c r="D14" s="55">
        <f t="shared" si="1"/>
        <v>51</v>
      </c>
      <c r="E14" s="55">
        <v>0</v>
      </c>
      <c r="F14" s="55">
        <v>0</v>
      </c>
      <c r="G14" s="55">
        <f t="shared" si="2"/>
        <v>0</v>
      </c>
      <c r="H14" s="55">
        <f t="shared" si="3"/>
        <v>27</v>
      </c>
      <c r="I14" s="55">
        <f t="shared" si="4"/>
        <v>24</v>
      </c>
      <c r="J14" s="55">
        <f t="shared" si="5"/>
        <v>51</v>
      </c>
      <c r="K14" s="293" t="s">
        <v>317</v>
      </c>
    </row>
    <row r="15" spans="1:11" ht="20.25" customHeight="1">
      <c r="A15" s="54" t="s">
        <v>38</v>
      </c>
      <c r="B15" s="55">
        <v>323</v>
      </c>
      <c r="C15" s="55">
        <v>324</v>
      </c>
      <c r="D15" s="55">
        <f t="shared" si="1"/>
        <v>647</v>
      </c>
      <c r="E15" s="55">
        <v>0</v>
      </c>
      <c r="F15" s="55">
        <v>0</v>
      </c>
      <c r="G15" s="55">
        <f t="shared" si="2"/>
        <v>0</v>
      </c>
      <c r="H15" s="55">
        <f t="shared" si="3"/>
        <v>323</v>
      </c>
      <c r="I15" s="55">
        <f t="shared" si="4"/>
        <v>324</v>
      </c>
      <c r="J15" s="55">
        <f t="shared" si="5"/>
        <v>647</v>
      </c>
      <c r="K15" s="282" t="s">
        <v>128</v>
      </c>
    </row>
    <row r="16" spans="1:11" ht="20.25" customHeight="1">
      <c r="A16" s="54" t="s">
        <v>255</v>
      </c>
      <c r="B16" s="55">
        <v>5</v>
      </c>
      <c r="C16" s="55">
        <v>6</v>
      </c>
      <c r="D16" s="55">
        <f t="shared" si="1"/>
        <v>11</v>
      </c>
      <c r="E16" s="55">
        <v>0</v>
      </c>
      <c r="F16" s="55">
        <v>0</v>
      </c>
      <c r="G16" s="55">
        <f t="shared" si="2"/>
        <v>0</v>
      </c>
      <c r="H16" s="55">
        <f t="shared" si="3"/>
        <v>5</v>
      </c>
      <c r="I16" s="55">
        <f t="shared" si="4"/>
        <v>6</v>
      </c>
      <c r="J16" s="55">
        <f t="shared" si="5"/>
        <v>11</v>
      </c>
      <c r="K16" s="282" t="s">
        <v>295</v>
      </c>
    </row>
    <row r="17" spans="1:11" ht="20.25" customHeight="1">
      <c r="A17" s="54" t="s">
        <v>39</v>
      </c>
      <c r="B17" s="55">
        <v>286</v>
      </c>
      <c r="C17" s="55">
        <v>283</v>
      </c>
      <c r="D17" s="55">
        <f>SUM(B17:C17)</f>
        <v>569</v>
      </c>
      <c r="E17" s="55">
        <v>0</v>
      </c>
      <c r="F17" s="55">
        <v>0</v>
      </c>
      <c r="G17" s="55">
        <f t="shared" si="2"/>
        <v>0</v>
      </c>
      <c r="H17" s="55">
        <f t="shared" si="3"/>
        <v>286</v>
      </c>
      <c r="I17" s="55">
        <f t="shared" si="4"/>
        <v>283</v>
      </c>
      <c r="J17" s="55">
        <f t="shared" si="5"/>
        <v>569</v>
      </c>
      <c r="K17" s="282" t="s">
        <v>129</v>
      </c>
    </row>
    <row r="18" spans="1:11" ht="20.25" customHeight="1">
      <c r="A18" s="54" t="s">
        <v>42</v>
      </c>
      <c r="B18" s="55">
        <v>271</v>
      </c>
      <c r="C18" s="55">
        <v>331</v>
      </c>
      <c r="D18" s="55">
        <f t="shared" si="1"/>
        <v>602</v>
      </c>
      <c r="E18" s="55">
        <v>0</v>
      </c>
      <c r="F18" s="55">
        <v>0</v>
      </c>
      <c r="G18" s="55">
        <f t="shared" si="2"/>
        <v>0</v>
      </c>
      <c r="H18" s="55">
        <f t="shared" si="3"/>
        <v>271</v>
      </c>
      <c r="I18" s="55">
        <f t="shared" si="4"/>
        <v>331</v>
      </c>
      <c r="J18" s="55">
        <f t="shared" si="5"/>
        <v>602</v>
      </c>
      <c r="K18" s="282" t="s">
        <v>130</v>
      </c>
    </row>
    <row r="19" spans="1:11" ht="20.25" customHeight="1">
      <c r="A19" s="54" t="s">
        <v>33</v>
      </c>
      <c r="B19" s="55">
        <v>430</v>
      </c>
      <c r="C19" s="55">
        <v>283</v>
      </c>
      <c r="D19" s="55">
        <f t="shared" si="1"/>
        <v>713</v>
      </c>
      <c r="E19" s="55">
        <v>0</v>
      </c>
      <c r="F19" s="55">
        <v>0</v>
      </c>
      <c r="G19" s="55">
        <f t="shared" si="2"/>
        <v>0</v>
      </c>
      <c r="H19" s="55">
        <f t="shared" si="3"/>
        <v>430</v>
      </c>
      <c r="I19" s="55">
        <f t="shared" si="4"/>
        <v>283</v>
      </c>
      <c r="J19" s="55">
        <f t="shared" si="5"/>
        <v>713</v>
      </c>
      <c r="K19" s="282" t="s">
        <v>131</v>
      </c>
    </row>
    <row r="20" spans="1:11" ht="20.25" customHeight="1">
      <c r="A20" s="56" t="s">
        <v>65</v>
      </c>
      <c r="B20" s="55">
        <v>85</v>
      </c>
      <c r="C20" s="55">
        <v>47</v>
      </c>
      <c r="D20" s="55">
        <f t="shared" si="1"/>
        <v>132</v>
      </c>
      <c r="E20" s="55">
        <v>0</v>
      </c>
      <c r="F20" s="55">
        <v>0</v>
      </c>
      <c r="G20" s="55">
        <f t="shared" si="2"/>
        <v>0</v>
      </c>
      <c r="H20" s="55">
        <f t="shared" si="3"/>
        <v>85</v>
      </c>
      <c r="I20" s="55">
        <f t="shared" si="4"/>
        <v>47</v>
      </c>
      <c r="J20" s="55">
        <f t="shared" si="5"/>
        <v>132</v>
      </c>
      <c r="K20" s="282" t="s">
        <v>141</v>
      </c>
    </row>
    <row r="21" spans="1:11" ht="20.25" customHeight="1">
      <c r="A21" s="54" t="s">
        <v>43</v>
      </c>
      <c r="B21" s="55">
        <v>129</v>
      </c>
      <c r="C21" s="55">
        <v>100</v>
      </c>
      <c r="D21" s="55">
        <f t="shared" si="1"/>
        <v>229</v>
      </c>
      <c r="E21" s="55">
        <v>0</v>
      </c>
      <c r="F21" s="55">
        <v>0</v>
      </c>
      <c r="G21" s="55">
        <f t="shared" si="2"/>
        <v>0</v>
      </c>
      <c r="H21" s="55">
        <f t="shared" si="3"/>
        <v>129</v>
      </c>
      <c r="I21" s="55">
        <f t="shared" si="4"/>
        <v>100</v>
      </c>
      <c r="J21" s="55">
        <f t="shared" si="5"/>
        <v>229</v>
      </c>
      <c r="K21" s="282" t="s">
        <v>132</v>
      </c>
    </row>
    <row r="22" spans="1:11" ht="20.25" customHeight="1">
      <c r="A22" s="54" t="s">
        <v>44</v>
      </c>
      <c r="B22" s="55">
        <v>243</v>
      </c>
      <c r="C22" s="55">
        <v>114</v>
      </c>
      <c r="D22" s="55">
        <f t="shared" si="1"/>
        <v>357</v>
      </c>
      <c r="E22" s="55">
        <v>0</v>
      </c>
      <c r="F22" s="55">
        <v>0</v>
      </c>
      <c r="G22" s="55">
        <f t="shared" si="2"/>
        <v>0</v>
      </c>
      <c r="H22" s="55">
        <f t="shared" si="3"/>
        <v>243</v>
      </c>
      <c r="I22" s="55">
        <f t="shared" si="4"/>
        <v>114</v>
      </c>
      <c r="J22" s="55">
        <f t="shared" si="5"/>
        <v>357</v>
      </c>
      <c r="K22" s="282" t="s">
        <v>412</v>
      </c>
    </row>
    <row r="23" spans="1:11" ht="20.25" customHeight="1">
      <c r="A23" s="54" t="s">
        <v>307</v>
      </c>
      <c r="B23" s="55">
        <v>11</v>
      </c>
      <c r="C23" s="55">
        <v>4</v>
      </c>
      <c r="D23" s="55">
        <f t="shared" si="1"/>
        <v>15</v>
      </c>
      <c r="E23" s="55">
        <v>0</v>
      </c>
      <c r="F23" s="55">
        <v>0</v>
      </c>
      <c r="G23" s="55">
        <f t="shared" si="2"/>
        <v>0</v>
      </c>
      <c r="H23" s="55">
        <f t="shared" si="3"/>
        <v>11</v>
      </c>
      <c r="I23" s="55">
        <f t="shared" si="4"/>
        <v>4</v>
      </c>
      <c r="J23" s="55">
        <f t="shared" si="5"/>
        <v>15</v>
      </c>
      <c r="K23" s="284" t="s">
        <v>316</v>
      </c>
    </row>
    <row r="24" spans="1:11" ht="20.25" customHeight="1" thickBot="1">
      <c r="A24" s="277" t="s">
        <v>45</v>
      </c>
      <c r="B24" s="477">
        <v>332</v>
      </c>
      <c r="C24" s="477">
        <v>276</v>
      </c>
      <c r="D24" s="477">
        <f t="shared" si="1"/>
        <v>608</v>
      </c>
      <c r="E24" s="477">
        <v>0</v>
      </c>
      <c r="F24" s="477">
        <v>0</v>
      </c>
      <c r="G24" s="477">
        <f>SUM(E24:F24)</f>
        <v>0</v>
      </c>
      <c r="H24" s="477">
        <f>SUM(B24,E24)</f>
        <v>332</v>
      </c>
      <c r="I24" s="477">
        <f>SUM(C24,F24)</f>
        <v>276</v>
      </c>
      <c r="J24" s="477">
        <f t="shared" si="5"/>
        <v>608</v>
      </c>
      <c r="K24" s="278" t="s">
        <v>134</v>
      </c>
    </row>
    <row r="25" spans="1:11" ht="20.25" customHeight="1" thickTop="1">
      <c r="A25" s="53"/>
      <c r="B25" s="259"/>
      <c r="C25" s="259"/>
      <c r="D25" s="259"/>
      <c r="E25" s="259"/>
      <c r="F25" s="259"/>
      <c r="G25" s="259"/>
      <c r="H25" s="259"/>
      <c r="I25" s="259"/>
      <c r="J25" s="259"/>
      <c r="K25" s="260"/>
    </row>
    <row r="26" spans="1:11" s="261" customFormat="1" ht="20.25" customHeight="1">
      <c r="A26" s="53"/>
      <c r="B26" s="259"/>
      <c r="C26" s="259"/>
      <c r="D26" s="259"/>
      <c r="E26" s="259"/>
      <c r="F26" s="259"/>
      <c r="G26" s="259"/>
      <c r="H26" s="259"/>
      <c r="I26" s="259"/>
      <c r="J26" s="259"/>
      <c r="K26" s="260"/>
    </row>
    <row r="27" spans="1:11" ht="20.25" customHeight="1">
      <c r="A27" s="53"/>
      <c r="B27" s="259"/>
      <c r="C27" s="259"/>
      <c r="D27" s="259"/>
      <c r="E27" s="259"/>
      <c r="F27" s="259"/>
      <c r="G27" s="259"/>
      <c r="H27" s="259"/>
      <c r="I27" s="259"/>
      <c r="J27" s="259"/>
      <c r="K27" s="260"/>
    </row>
    <row r="28" spans="1:11" ht="26.25" customHeight="1" thickBot="1">
      <c r="A28" s="52" t="s">
        <v>438</v>
      </c>
      <c r="B28" s="51"/>
      <c r="C28" s="51"/>
      <c r="D28" s="51"/>
      <c r="E28" s="51"/>
      <c r="F28" s="51"/>
      <c r="G28" s="51"/>
      <c r="H28" s="51"/>
      <c r="I28" s="51"/>
      <c r="J28" s="51"/>
      <c r="K28" s="238" t="s">
        <v>439</v>
      </c>
    </row>
    <row r="29" spans="1:11" ht="20.25" customHeight="1" thickTop="1">
      <c r="A29" s="555" t="s">
        <v>49</v>
      </c>
      <c r="B29" s="550" t="s">
        <v>290</v>
      </c>
      <c r="C29" s="550"/>
      <c r="D29" s="550"/>
      <c r="E29" s="550" t="s">
        <v>292</v>
      </c>
      <c r="F29" s="550"/>
      <c r="G29" s="550"/>
      <c r="H29" s="550" t="s">
        <v>285</v>
      </c>
      <c r="I29" s="550"/>
      <c r="J29" s="550"/>
      <c r="K29" s="555" t="s">
        <v>145</v>
      </c>
    </row>
    <row r="30" spans="1:11" ht="20.25" customHeight="1">
      <c r="A30" s="556"/>
      <c r="B30" s="551" t="s">
        <v>291</v>
      </c>
      <c r="C30" s="551"/>
      <c r="D30" s="551"/>
      <c r="E30" s="551" t="s">
        <v>293</v>
      </c>
      <c r="F30" s="551"/>
      <c r="G30" s="551"/>
      <c r="H30" s="551" t="s">
        <v>294</v>
      </c>
      <c r="I30" s="551"/>
      <c r="J30" s="551"/>
      <c r="K30" s="556"/>
    </row>
    <row r="31" spans="1:11" ht="20.25" customHeight="1">
      <c r="A31" s="556"/>
      <c r="B31" s="256" t="s">
        <v>0</v>
      </c>
      <c r="C31" s="256" t="s">
        <v>1</v>
      </c>
      <c r="D31" s="256" t="s">
        <v>2</v>
      </c>
      <c r="E31" s="256" t="s">
        <v>0</v>
      </c>
      <c r="F31" s="256" t="s">
        <v>1</v>
      </c>
      <c r="G31" s="256" t="s">
        <v>2</v>
      </c>
      <c r="H31" s="256" t="s">
        <v>0</v>
      </c>
      <c r="I31" s="256" t="s">
        <v>1</v>
      </c>
      <c r="J31" s="256" t="s">
        <v>2</v>
      </c>
      <c r="K31" s="556"/>
    </row>
    <row r="32" spans="1:11" ht="20.25" customHeight="1" thickBot="1">
      <c r="A32" s="557"/>
      <c r="B32" s="257" t="s">
        <v>124</v>
      </c>
      <c r="C32" s="257" t="s">
        <v>125</v>
      </c>
      <c r="D32" s="257" t="s">
        <v>126</v>
      </c>
      <c r="E32" s="257" t="s">
        <v>124</v>
      </c>
      <c r="F32" s="257" t="s">
        <v>125</v>
      </c>
      <c r="G32" s="257" t="s">
        <v>126</v>
      </c>
      <c r="H32" s="257" t="s">
        <v>124</v>
      </c>
      <c r="I32" s="257" t="s">
        <v>125</v>
      </c>
      <c r="J32" s="257" t="s">
        <v>126</v>
      </c>
      <c r="K32" s="557"/>
    </row>
    <row r="33" spans="1:11" ht="22.5" customHeight="1">
      <c r="A33" s="294" t="s">
        <v>70</v>
      </c>
      <c r="B33" s="259">
        <v>19</v>
      </c>
      <c r="C33" s="259">
        <v>19</v>
      </c>
      <c r="D33" s="259">
        <f>SUM(B33:C33)</f>
        <v>38</v>
      </c>
      <c r="E33" s="259">
        <v>0</v>
      </c>
      <c r="F33" s="259">
        <v>0</v>
      </c>
      <c r="G33" s="259">
        <f>SUM(E33:F33)</f>
        <v>0</v>
      </c>
      <c r="H33" s="259">
        <f>SUM(B33,E33)</f>
        <v>19</v>
      </c>
      <c r="I33" s="259">
        <f t="shared" ref="I33:J33" si="6">SUM(C33,F33)</f>
        <v>19</v>
      </c>
      <c r="J33" s="259">
        <f t="shared" si="6"/>
        <v>38</v>
      </c>
      <c r="K33" s="258" t="s">
        <v>142</v>
      </c>
    </row>
    <row r="34" spans="1:11" ht="22.5" customHeight="1">
      <c r="A34" s="54" t="s">
        <v>46</v>
      </c>
      <c r="B34" s="55">
        <v>151</v>
      </c>
      <c r="C34" s="55">
        <v>150</v>
      </c>
      <c r="D34" s="55">
        <f t="shared" ref="D34:D45" si="7">SUM(B34:C34)</f>
        <v>301</v>
      </c>
      <c r="E34" s="55">
        <v>0</v>
      </c>
      <c r="F34" s="55">
        <v>0</v>
      </c>
      <c r="G34" s="55">
        <f t="shared" ref="G34:G45" si="8">SUM(E34:F34)</f>
        <v>0</v>
      </c>
      <c r="H34" s="55">
        <f t="shared" ref="H34:H45" si="9">SUM(B34,E34)</f>
        <v>151</v>
      </c>
      <c r="I34" s="55">
        <f t="shared" ref="I34:I45" si="10">SUM(C34,F34)</f>
        <v>150</v>
      </c>
      <c r="J34" s="55">
        <f t="shared" ref="J34:J45" si="11">SUM(D34,G34)</f>
        <v>301</v>
      </c>
      <c r="K34" s="282" t="s">
        <v>135</v>
      </c>
    </row>
    <row r="35" spans="1:11" ht="22.5" customHeight="1">
      <c r="A35" s="54" t="s">
        <v>34</v>
      </c>
      <c r="B35" s="55">
        <v>156</v>
      </c>
      <c r="C35" s="55">
        <v>120</v>
      </c>
      <c r="D35" s="55">
        <f t="shared" si="7"/>
        <v>276</v>
      </c>
      <c r="E35" s="55">
        <v>0</v>
      </c>
      <c r="F35" s="55">
        <v>0</v>
      </c>
      <c r="G35" s="55">
        <f t="shared" si="8"/>
        <v>0</v>
      </c>
      <c r="H35" s="55">
        <f t="shared" si="9"/>
        <v>156</v>
      </c>
      <c r="I35" s="55">
        <f t="shared" si="10"/>
        <v>120</v>
      </c>
      <c r="J35" s="55">
        <f t="shared" si="11"/>
        <v>276</v>
      </c>
      <c r="K35" s="282" t="s">
        <v>136</v>
      </c>
    </row>
    <row r="36" spans="1:11" ht="22.5" customHeight="1">
      <c r="A36" s="54" t="s">
        <v>52</v>
      </c>
      <c r="B36" s="55">
        <v>64</v>
      </c>
      <c r="C36" s="55">
        <v>84</v>
      </c>
      <c r="D36" s="55">
        <f t="shared" si="7"/>
        <v>148</v>
      </c>
      <c r="E36" s="55">
        <v>0</v>
      </c>
      <c r="F36" s="55">
        <v>0</v>
      </c>
      <c r="G36" s="55">
        <f t="shared" si="8"/>
        <v>0</v>
      </c>
      <c r="H36" s="55">
        <f t="shared" si="9"/>
        <v>64</v>
      </c>
      <c r="I36" s="55">
        <f t="shared" si="10"/>
        <v>84</v>
      </c>
      <c r="J36" s="55">
        <f t="shared" si="11"/>
        <v>148</v>
      </c>
      <c r="K36" s="282" t="s">
        <v>137</v>
      </c>
    </row>
    <row r="37" spans="1:11" ht="22.5" customHeight="1">
      <c r="A37" s="54" t="s">
        <v>254</v>
      </c>
      <c r="B37" s="55">
        <v>0</v>
      </c>
      <c r="C37" s="55">
        <v>1</v>
      </c>
      <c r="D37" s="55">
        <f t="shared" si="7"/>
        <v>1</v>
      </c>
      <c r="E37" s="55">
        <v>0</v>
      </c>
      <c r="F37" s="55">
        <v>0</v>
      </c>
      <c r="G37" s="55">
        <f t="shared" si="8"/>
        <v>0</v>
      </c>
      <c r="H37" s="55">
        <f t="shared" si="9"/>
        <v>0</v>
      </c>
      <c r="I37" s="55">
        <f t="shared" si="10"/>
        <v>1</v>
      </c>
      <c r="J37" s="55">
        <f t="shared" si="11"/>
        <v>1</v>
      </c>
      <c r="K37" s="438" t="s">
        <v>377</v>
      </c>
    </row>
    <row r="38" spans="1:11" ht="22.5" customHeight="1">
      <c r="A38" s="54" t="s">
        <v>35</v>
      </c>
      <c r="B38" s="55">
        <v>76</v>
      </c>
      <c r="C38" s="55">
        <v>86</v>
      </c>
      <c r="D38" s="55">
        <f t="shared" si="7"/>
        <v>162</v>
      </c>
      <c r="E38" s="55">
        <v>0</v>
      </c>
      <c r="F38" s="55">
        <v>0</v>
      </c>
      <c r="G38" s="55">
        <f t="shared" si="8"/>
        <v>0</v>
      </c>
      <c r="H38" s="55">
        <f t="shared" si="9"/>
        <v>76</v>
      </c>
      <c r="I38" s="55">
        <f t="shared" si="10"/>
        <v>86</v>
      </c>
      <c r="J38" s="55">
        <f t="shared" si="11"/>
        <v>162</v>
      </c>
      <c r="K38" s="282" t="s">
        <v>138</v>
      </c>
    </row>
    <row r="39" spans="1:11" ht="22.5" customHeight="1">
      <c r="A39" s="54" t="s">
        <v>68</v>
      </c>
      <c r="B39" s="55">
        <v>28</v>
      </c>
      <c r="C39" s="55">
        <v>36</v>
      </c>
      <c r="D39" s="55">
        <f t="shared" si="7"/>
        <v>64</v>
      </c>
      <c r="E39" s="55">
        <v>0</v>
      </c>
      <c r="F39" s="55">
        <v>0</v>
      </c>
      <c r="G39" s="55">
        <f t="shared" si="8"/>
        <v>0</v>
      </c>
      <c r="H39" s="55">
        <f t="shared" si="9"/>
        <v>28</v>
      </c>
      <c r="I39" s="55">
        <f t="shared" si="10"/>
        <v>36</v>
      </c>
      <c r="J39" s="55">
        <f t="shared" si="11"/>
        <v>64</v>
      </c>
      <c r="K39" s="282" t="s">
        <v>139</v>
      </c>
    </row>
    <row r="40" spans="1:11" ht="22.5" customHeight="1">
      <c r="A40" s="296" t="s">
        <v>253</v>
      </c>
      <c r="B40" s="55">
        <v>8</v>
      </c>
      <c r="C40" s="55">
        <v>12</v>
      </c>
      <c r="D40" s="55">
        <f t="shared" si="7"/>
        <v>20</v>
      </c>
      <c r="E40" s="55">
        <v>0</v>
      </c>
      <c r="F40" s="55">
        <v>0</v>
      </c>
      <c r="G40" s="55">
        <f t="shared" si="8"/>
        <v>0</v>
      </c>
      <c r="H40" s="55">
        <f t="shared" si="9"/>
        <v>8</v>
      </c>
      <c r="I40" s="55">
        <f t="shared" si="10"/>
        <v>12</v>
      </c>
      <c r="J40" s="55">
        <f t="shared" si="11"/>
        <v>20</v>
      </c>
      <c r="K40" s="4" t="s">
        <v>314</v>
      </c>
    </row>
    <row r="41" spans="1:11" ht="22.5" customHeight="1">
      <c r="A41" s="56" t="s">
        <v>64</v>
      </c>
      <c r="B41" s="55">
        <v>30</v>
      </c>
      <c r="C41" s="55">
        <v>29</v>
      </c>
      <c r="D41" s="55">
        <f t="shared" si="7"/>
        <v>59</v>
      </c>
      <c r="E41" s="55">
        <v>0</v>
      </c>
      <c r="F41" s="55">
        <v>0</v>
      </c>
      <c r="G41" s="55">
        <f t="shared" si="8"/>
        <v>0</v>
      </c>
      <c r="H41" s="55">
        <f t="shared" si="9"/>
        <v>30</v>
      </c>
      <c r="I41" s="55">
        <f t="shared" si="10"/>
        <v>29</v>
      </c>
      <c r="J41" s="55">
        <f t="shared" si="11"/>
        <v>59</v>
      </c>
      <c r="K41" s="282" t="s">
        <v>140</v>
      </c>
    </row>
    <row r="42" spans="1:11" ht="22.5" customHeight="1">
      <c r="A42" s="56" t="s">
        <v>212</v>
      </c>
      <c r="B42" s="55">
        <v>10</v>
      </c>
      <c r="C42" s="55">
        <v>10</v>
      </c>
      <c r="D42" s="55">
        <f t="shared" si="7"/>
        <v>20</v>
      </c>
      <c r="E42" s="55">
        <v>0</v>
      </c>
      <c r="F42" s="55">
        <v>0</v>
      </c>
      <c r="G42" s="55">
        <f t="shared" si="8"/>
        <v>0</v>
      </c>
      <c r="H42" s="55">
        <f t="shared" si="9"/>
        <v>10</v>
      </c>
      <c r="I42" s="55">
        <f t="shared" si="10"/>
        <v>10</v>
      </c>
      <c r="J42" s="55">
        <f t="shared" si="11"/>
        <v>20</v>
      </c>
      <c r="K42" s="282" t="s">
        <v>269</v>
      </c>
    </row>
    <row r="43" spans="1:11" ht="22.5" customHeight="1">
      <c r="A43" s="56" t="s">
        <v>213</v>
      </c>
      <c r="B43" s="55">
        <v>43</v>
      </c>
      <c r="C43" s="55">
        <v>69</v>
      </c>
      <c r="D43" s="55">
        <f t="shared" si="7"/>
        <v>112</v>
      </c>
      <c r="E43" s="55">
        <v>0</v>
      </c>
      <c r="F43" s="55">
        <v>0</v>
      </c>
      <c r="G43" s="55">
        <f t="shared" si="8"/>
        <v>0</v>
      </c>
      <c r="H43" s="55">
        <f t="shared" si="9"/>
        <v>43</v>
      </c>
      <c r="I43" s="55">
        <f t="shared" si="10"/>
        <v>69</v>
      </c>
      <c r="J43" s="55">
        <f t="shared" si="11"/>
        <v>112</v>
      </c>
      <c r="K43" s="282" t="s">
        <v>267</v>
      </c>
    </row>
    <row r="44" spans="1:11" ht="22.5" customHeight="1">
      <c r="A44" s="56" t="s">
        <v>214</v>
      </c>
      <c r="B44" s="186">
        <v>15</v>
      </c>
      <c r="C44" s="186">
        <v>10</v>
      </c>
      <c r="D44" s="259">
        <f t="shared" si="7"/>
        <v>25</v>
      </c>
      <c r="E44" s="259">
        <v>0</v>
      </c>
      <c r="F44" s="259">
        <v>0</v>
      </c>
      <c r="G44" s="259">
        <f t="shared" si="8"/>
        <v>0</v>
      </c>
      <c r="H44" s="259">
        <f t="shared" si="9"/>
        <v>15</v>
      </c>
      <c r="I44" s="259">
        <f t="shared" si="10"/>
        <v>10</v>
      </c>
      <c r="J44" s="259">
        <f t="shared" si="11"/>
        <v>25</v>
      </c>
      <c r="K44" s="297" t="s">
        <v>268</v>
      </c>
    </row>
    <row r="45" spans="1:11" ht="22.5" customHeight="1" thickBot="1">
      <c r="A45" s="290" t="s">
        <v>308</v>
      </c>
      <c r="B45" s="298">
        <v>6</v>
      </c>
      <c r="C45" s="298">
        <v>4</v>
      </c>
      <c r="D45" s="298">
        <f t="shared" si="7"/>
        <v>10</v>
      </c>
      <c r="E45" s="298">
        <v>0</v>
      </c>
      <c r="F45" s="298">
        <v>0</v>
      </c>
      <c r="G45" s="298">
        <f t="shared" si="8"/>
        <v>0</v>
      </c>
      <c r="H45" s="298">
        <f t="shared" si="9"/>
        <v>6</v>
      </c>
      <c r="I45" s="298">
        <f t="shared" si="10"/>
        <v>4</v>
      </c>
      <c r="J45" s="298">
        <f t="shared" si="11"/>
        <v>10</v>
      </c>
      <c r="K45" s="291" t="s">
        <v>315</v>
      </c>
    </row>
    <row r="46" spans="1:11" ht="22.5" customHeight="1" thickBot="1">
      <c r="A46" s="277" t="s">
        <v>73</v>
      </c>
      <c r="B46" s="295">
        <f>SUM(B8:B45)</f>
        <v>4807</v>
      </c>
      <c r="C46" s="295">
        <f t="shared" ref="C46:J46" si="12">SUM(C8:C45)</f>
        <v>4535</v>
      </c>
      <c r="D46" s="295">
        <f t="shared" si="12"/>
        <v>9342</v>
      </c>
      <c r="E46" s="295">
        <f t="shared" si="12"/>
        <v>3</v>
      </c>
      <c r="F46" s="295">
        <f t="shared" si="12"/>
        <v>0</v>
      </c>
      <c r="G46" s="295">
        <f t="shared" si="12"/>
        <v>3</v>
      </c>
      <c r="H46" s="295">
        <f t="shared" si="12"/>
        <v>4810</v>
      </c>
      <c r="I46" s="295">
        <f t="shared" si="12"/>
        <v>4535</v>
      </c>
      <c r="J46" s="295">
        <f t="shared" si="12"/>
        <v>9345</v>
      </c>
      <c r="K46" s="288" t="s">
        <v>126</v>
      </c>
    </row>
    <row r="47" spans="1:11" ht="24" thickTop="1"/>
  </sheetData>
  <mergeCells count="18">
    <mergeCell ref="A29:A32"/>
    <mergeCell ref="B29:D29"/>
    <mergeCell ref="E29:G29"/>
    <mergeCell ref="H29:J29"/>
    <mergeCell ref="K29:K32"/>
    <mergeCell ref="B30:D30"/>
    <mergeCell ref="E30:G30"/>
    <mergeCell ref="H30:J30"/>
    <mergeCell ref="K4:K7"/>
    <mergeCell ref="A2:K2"/>
    <mergeCell ref="A1:K1"/>
    <mergeCell ref="B4:D4"/>
    <mergeCell ref="E4:G4"/>
    <mergeCell ref="H4:J4"/>
    <mergeCell ref="A4:A7"/>
    <mergeCell ref="B5:D5"/>
    <mergeCell ref="E5:G5"/>
    <mergeCell ref="H5:J5"/>
  </mergeCells>
  <printOptions horizontalCentered="1"/>
  <pageMargins left="0.5" right="0.5" top="1.5" bottom="0.75" header="1" footer="1"/>
  <pageSetup paperSize="9" scale="80" firstPageNumber="161" orientation="landscape" useFirstPageNumber="1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00B050"/>
  </sheetPr>
  <dimension ref="A1:R62"/>
  <sheetViews>
    <sheetView rightToLeft="1" view="pageBreakPreview" topLeftCell="A46" zoomScale="80" zoomScaleNormal="75" zoomScaleSheetLayoutView="80" workbookViewId="0">
      <selection activeCell="A51" sqref="A51:N66"/>
    </sheetView>
  </sheetViews>
  <sheetFormatPr defaultColWidth="9.7109375" defaultRowHeight="20.100000000000001" customHeight="1"/>
  <cols>
    <col min="1" max="1" width="33.5703125" style="13" customWidth="1"/>
    <col min="2" max="3" width="6.5703125" style="13" customWidth="1"/>
    <col min="4" max="4" width="6.28515625" style="13" customWidth="1"/>
    <col min="5" max="5" width="6.5703125" style="13" customWidth="1"/>
    <col min="6" max="6" width="5.85546875" style="13" customWidth="1"/>
    <col min="7" max="7" width="6.7109375" style="13" customWidth="1"/>
    <col min="8" max="8" width="6.5703125" style="13" customWidth="1"/>
    <col min="9" max="9" width="5.85546875" style="13" customWidth="1"/>
    <col min="10" max="12" width="8.28515625" style="13" customWidth="1"/>
    <col min="13" max="13" width="6.28515625" style="13" customWidth="1"/>
    <col min="14" max="14" width="53.85546875" style="13" customWidth="1"/>
    <col min="15" max="16384" width="9.7109375" style="13"/>
  </cols>
  <sheetData>
    <row r="1" spans="1:18" s="10" customFormat="1" ht="23.25" customHeight="1">
      <c r="A1" s="560" t="s">
        <v>506</v>
      </c>
      <c r="B1" s="560"/>
      <c r="C1" s="560"/>
      <c r="D1" s="560"/>
      <c r="E1" s="560"/>
      <c r="F1" s="560"/>
      <c r="G1" s="560"/>
      <c r="H1" s="560"/>
      <c r="I1" s="560"/>
      <c r="J1" s="560"/>
      <c r="K1" s="560"/>
      <c r="L1" s="560"/>
      <c r="M1" s="560"/>
      <c r="N1" s="560"/>
    </row>
    <row r="2" spans="1:18" s="10" customFormat="1" ht="36" customHeight="1">
      <c r="A2" s="559" t="s">
        <v>507</v>
      </c>
      <c r="B2" s="559"/>
      <c r="C2" s="559"/>
      <c r="D2" s="559"/>
      <c r="E2" s="559"/>
      <c r="F2" s="559"/>
      <c r="G2" s="559"/>
      <c r="H2" s="559"/>
      <c r="I2" s="559"/>
      <c r="J2" s="559"/>
      <c r="K2" s="559"/>
      <c r="L2" s="559"/>
      <c r="M2" s="559"/>
      <c r="N2" s="559"/>
    </row>
    <row r="3" spans="1:18" s="10" customFormat="1" ht="22.5" customHeight="1" thickBot="1">
      <c r="A3" s="243" t="s">
        <v>440</v>
      </c>
      <c r="B3" s="227"/>
      <c r="C3" s="227"/>
      <c r="D3" s="227"/>
      <c r="E3" s="227"/>
      <c r="F3" s="227"/>
      <c r="G3" s="227"/>
      <c r="H3" s="227"/>
      <c r="I3" s="227"/>
      <c r="J3" s="227"/>
      <c r="K3" s="227"/>
      <c r="L3" s="227"/>
      <c r="M3" s="227"/>
      <c r="N3" s="239" t="s">
        <v>441</v>
      </c>
    </row>
    <row r="4" spans="1:18" s="12" customFormat="1" ht="16.7" customHeight="1" thickTop="1">
      <c r="A4" s="550" t="s">
        <v>10</v>
      </c>
      <c r="B4" s="550" t="s">
        <v>3</v>
      </c>
      <c r="C4" s="550"/>
      <c r="D4" s="550"/>
      <c r="E4" s="550" t="s">
        <v>4</v>
      </c>
      <c r="F4" s="550"/>
      <c r="G4" s="550"/>
      <c r="H4" s="550" t="s">
        <v>216</v>
      </c>
      <c r="I4" s="550"/>
      <c r="J4" s="550"/>
      <c r="K4" s="550" t="s">
        <v>215</v>
      </c>
      <c r="L4" s="550"/>
      <c r="M4" s="550"/>
      <c r="N4" s="550" t="s">
        <v>146</v>
      </c>
      <c r="O4" s="23"/>
      <c r="P4" s="23"/>
    </row>
    <row r="5" spans="1:18" s="12" customFormat="1" ht="16.7" customHeight="1">
      <c r="A5" s="551"/>
      <c r="B5" s="551" t="s">
        <v>217</v>
      </c>
      <c r="C5" s="551"/>
      <c r="D5" s="551"/>
      <c r="E5" s="551" t="s">
        <v>96</v>
      </c>
      <c r="F5" s="551"/>
      <c r="G5" s="551"/>
      <c r="H5" s="551" t="s">
        <v>218</v>
      </c>
      <c r="I5" s="551"/>
      <c r="J5" s="551"/>
      <c r="K5" s="551" t="s">
        <v>126</v>
      </c>
      <c r="L5" s="551"/>
      <c r="M5" s="551"/>
      <c r="N5" s="551"/>
      <c r="O5" s="23"/>
      <c r="P5" s="23"/>
    </row>
    <row r="6" spans="1:18" s="12" customFormat="1" ht="16.7" customHeight="1">
      <c r="A6" s="551"/>
      <c r="B6" s="224" t="s">
        <v>221</v>
      </c>
      <c r="C6" s="224" t="s">
        <v>222</v>
      </c>
      <c r="D6" s="224" t="s">
        <v>223</v>
      </c>
      <c r="E6" s="224" t="s">
        <v>221</v>
      </c>
      <c r="F6" s="224" t="s">
        <v>222</v>
      </c>
      <c r="G6" s="224" t="s">
        <v>223</v>
      </c>
      <c r="H6" s="224" t="s">
        <v>221</v>
      </c>
      <c r="I6" s="224" t="s">
        <v>222</v>
      </c>
      <c r="J6" s="224" t="s">
        <v>223</v>
      </c>
      <c r="K6" s="224" t="s">
        <v>221</v>
      </c>
      <c r="L6" s="224" t="s">
        <v>222</v>
      </c>
      <c r="M6" s="224" t="s">
        <v>223</v>
      </c>
      <c r="N6" s="551"/>
      <c r="O6" s="23"/>
      <c r="P6" s="23"/>
    </row>
    <row r="7" spans="1:18" ht="16.7" customHeight="1" thickBot="1">
      <c r="A7" s="558"/>
      <c r="B7" s="229" t="s">
        <v>224</v>
      </c>
      <c r="C7" s="229" t="s">
        <v>225</v>
      </c>
      <c r="D7" s="229" t="s">
        <v>226</v>
      </c>
      <c r="E7" s="229" t="s">
        <v>224</v>
      </c>
      <c r="F7" s="229" t="s">
        <v>225</v>
      </c>
      <c r="G7" s="229" t="s">
        <v>226</v>
      </c>
      <c r="H7" s="229" t="s">
        <v>224</v>
      </c>
      <c r="I7" s="229" t="s">
        <v>225</v>
      </c>
      <c r="J7" s="229" t="s">
        <v>226</v>
      </c>
      <c r="K7" s="229" t="s">
        <v>224</v>
      </c>
      <c r="L7" s="229" t="s">
        <v>225</v>
      </c>
      <c r="M7" s="229" t="s">
        <v>226</v>
      </c>
      <c r="N7" s="558"/>
      <c r="O7" s="60"/>
      <c r="P7" s="60"/>
      <c r="Q7" s="60"/>
      <c r="R7" s="60"/>
    </row>
    <row r="8" spans="1:18" ht="24" customHeight="1">
      <c r="A8" s="54" t="s">
        <v>5</v>
      </c>
      <c r="B8" s="244">
        <v>46</v>
      </c>
      <c r="C8" s="244">
        <v>37</v>
      </c>
      <c r="D8" s="244">
        <v>83</v>
      </c>
      <c r="E8" s="244">
        <v>7</v>
      </c>
      <c r="F8" s="244">
        <v>5</v>
      </c>
      <c r="G8" s="244">
        <v>12</v>
      </c>
      <c r="H8" s="244">
        <v>1</v>
      </c>
      <c r="I8" s="244">
        <v>3</v>
      </c>
      <c r="J8" s="244">
        <v>4</v>
      </c>
      <c r="K8" s="244">
        <f>SUM(B8,E8,H8)</f>
        <v>54</v>
      </c>
      <c r="L8" s="244">
        <f>SUM(C8,F8,I8)</f>
        <v>45</v>
      </c>
      <c r="M8" s="244">
        <f>SUM(K8:L8)</f>
        <v>99</v>
      </c>
      <c r="N8" s="88" t="s">
        <v>220</v>
      </c>
      <c r="O8" s="60"/>
      <c r="P8" s="60"/>
      <c r="Q8" s="60"/>
      <c r="R8" s="60"/>
    </row>
    <row r="9" spans="1:18" ht="24" customHeight="1">
      <c r="A9" s="53" t="s">
        <v>71</v>
      </c>
      <c r="B9" s="97">
        <v>2</v>
      </c>
      <c r="C9" s="97">
        <v>6</v>
      </c>
      <c r="D9" s="97">
        <v>8</v>
      </c>
      <c r="E9" s="97">
        <v>0</v>
      </c>
      <c r="F9" s="97">
        <v>0</v>
      </c>
      <c r="G9" s="97">
        <v>0</v>
      </c>
      <c r="H9" s="97">
        <v>0</v>
      </c>
      <c r="I9" s="97">
        <v>0</v>
      </c>
      <c r="J9" s="97">
        <v>0</v>
      </c>
      <c r="K9" s="97">
        <f t="shared" ref="K9:K43" si="0">SUM(B9,E9,H9)</f>
        <v>2</v>
      </c>
      <c r="L9" s="97">
        <f t="shared" ref="L9:L43" si="1">SUM(C9,F9,I9)</f>
        <v>6</v>
      </c>
      <c r="M9" s="97">
        <f t="shared" ref="M9:M43" si="2">SUM(K9:L9)</f>
        <v>8</v>
      </c>
      <c r="N9" s="88" t="s">
        <v>165</v>
      </c>
      <c r="O9" s="14"/>
      <c r="P9" s="14"/>
      <c r="Q9" s="14"/>
      <c r="R9" s="14"/>
    </row>
    <row r="10" spans="1:18" ht="24" customHeight="1">
      <c r="A10" s="54" t="s">
        <v>13</v>
      </c>
      <c r="B10" s="97">
        <v>10</v>
      </c>
      <c r="C10" s="97">
        <v>18</v>
      </c>
      <c r="D10" s="97">
        <v>28</v>
      </c>
      <c r="E10" s="97">
        <v>30</v>
      </c>
      <c r="F10" s="97">
        <v>41</v>
      </c>
      <c r="G10" s="97">
        <v>71</v>
      </c>
      <c r="H10" s="97">
        <v>9</v>
      </c>
      <c r="I10" s="97">
        <v>2</v>
      </c>
      <c r="J10" s="97">
        <v>11</v>
      </c>
      <c r="K10" s="97">
        <f t="shared" si="0"/>
        <v>49</v>
      </c>
      <c r="L10" s="97">
        <f t="shared" si="1"/>
        <v>61</v>
      </c>
      <c r="M10" s="97">
        <f t="shared" si="2"/>
        <v>110</v>
      </c>
      <c r="N10" s="88" t="s">
        <v>147</v>
      </c>
    </row>
    <row r="11" spans="1:18" ht="24" customHeight="1">
      <c r="A11" s="54" t="s">
        <v>14</v>
      </c>
      <c r="B11" s="97">
        <v>4</v>
      </c>
      <c r="C11" s="97">
        <v>10</v>
      </c>
      <c r="D11" s="97">
        <v>14</v>
      </c>
      <c r="E11" s="97">
        <v>9</v>
      </c>
      <c r="F11" s="97">
        <v>16</v>
      </c>
      <c r="G11" s="97">
        <v>25</v>
      </c>
      <c r="H11" s="97">
        <v>1</v>
      </c>
      <c r="I11" s="97">
        <v>2</v>
      </c>
      <c r="J11" s="97">
        <v>3</v>
      </c>
      <c r="K11" s="97">
        <f t="shared" si="0"/>
        <v>14</v>
      </c>
      <c r="L11" s="97">
        <f t="shared" si="1"/>
        <v>28</v>
      </c>
      <c r="M11" s="97">
        <f t="shared" si="2"/>
        <v>42</v>
      </c>
      <c r="N11" s="88" t="s">
        <v>148</v>
      </c>
      <c r="R11" s="15"/>
    </row>
    <row r="12" spans="1:18" ht="24" customHeight="1">
      <c r="A12" s="54" t="s">
        <v>15</v>
      </c>
      <c r="B12" s="97">
        <v>0</v>
      </c>
      <c r="C12" s="97">
        <v>0</v>
      </c>
      <c r="D12" s="97">
        <v>0</v>
      </c>
      <c r="E12" s="97">
        <v>28</v>
      </c>
      <c r="F12" s="97">
        <v>24</v>
      </c>
      <c r="G12" s="97">
        <v>52</v>
      </c>
      <c r="H12" s="97">
        <v>9</v>
      </c>
      <c r="I12" s="97">
        <v>3</v>
      </c>
      <c r="J12" s="97">
        <v>12</v>
      </c>
      <c r="K12" s="97">
        <f t="shared" si="0"/>
        <v>37</v>
      </c>
      <c r="L12" s="97">
        <f t="shared" si="1"/>
        <v>27</v>
      </c>
      <c r="M12" s="97">
        <f t="shared" si="2"/>
        <v>64</v>
      </c>
      <c r="N12" s="88" t="s">
        <v>149</v>
      </c>
      <c r="O12" s="15"/>
      <c r="R12" s="16"/>
    </row>
    <row r="13" spans="1:18" ht="24" customHeight="1">
      <c r="A13" s="56" t="s">
        <v>6</v>
      </c>
      <c r="B13" s="97">
        <v>1</v>
      </c>
      <c r="C13" s="97">
        <v>1</v>
      </c>
      <c r="D13" s="97">
        <v>2</v>
      </c>
      <c r="E13" s="97">
        <v>35</v>
      </c>
      <c r="F13" s="97">
        <v>32</v>
      </c>
      <c r="G13" s="97">
        <v>67</v>
      </c>
      <c r="H13" s="97">
        <v>14</v>
      </c>
      <c r="I13" s="97">
        <v>8</v>
      </c>
      <c r="J13" s="97">
        <v>22</v>
      </c>
      <c r="K13" s="97">
        <f t="shared" si="0"/>
        <v>50</v>
      </c>
      <c r="L13" s="97">
        <f t="shared" si="1"/>
        <v>41</v>
      </c>
      <c r="M13" s="97">
        <f t="shared" si="2"/>
        <v>91</v>
      </c>
      <c r="N13" s="88" t="s">
        <v>166</v>
      </c>
      <c r="O13" s="17"/>
      <c r="P13" s="17"/>
      <c r="R13" s="16"/>
    </row>
    <row r="14" spans="1:18" ht="24" customHeight="1">
      <c r="A14" s="54" t="s">
        <v>59</v>
      </c>
      <c r="B14" s="97">
        <v>0</v>
      </c>
      <c r="C14" s="97">
        <v>0</v>
      </c>
      <c r="D14" s="97">
        <v>0</v>
      </c>
      <c r="E14" s="97">
        <v>9</v>
      </c>
      <c r="F14" s="97">
        <v>11</v>
      </c>
      <c r="G14" s="97">
        <v>20</v>
      </c>
      <c r="H14" s="97">
        <v>0</v>
      </c>
      <c r="I14" s="97">
        <v>0</v>
      </c>
      <c r="J14" s="97">
        <v>0</v>
      </c>
      <c r="K14" s="97">
        <f t="shared" si="0"/>
        <v>9</v>
      </c>
      <c r="L14" s="97">
        <f t="shared" si="1"/>
        <v>11</v>
      </c>
      <c r="M14" s="97">
        <f t="shared" si="2"/>
        <v>20</v>
      </c>
      <c r="N14" s="88" t="s">
        <v>152</v>
      </c>
      <c r="O14" s="17"/>
      <c r="P14" s="17"/>
      <c r="R14" s="16"/>
    </row>
    <row r="15" spans="1:18" ht="24" customHeight="1">
      <c r="A15" s="54" t="s">
        <v>11</v>
      </c>
      <c r="B15" s="97">
        <v>0</v>
      </c>
      <c r="C15" s="97">
        <v>0</v>
      </c>
      <c r="D15" s="97">
        <v>0</v>
      </c>
      <c r="E15" s="97">
        <v>58</v>
      </c>
      <c r="F15" s="97">
        <v>38</v>
      </c>
      <c r="G15" s="97">
        <v>96</v>
      </c>
      <c r="H15" s="97">
        <v>34</v>
      </c>
      <c r="I15" s="97">
        <v>12</v>
      </c>
      <c r="J15" s="97">
        <v>46</v>
      </c>
      <c r="K15" s="97">
        <f t="shared" si="0"/>
        <v>92</v>
      </c>
      <c r="L15" s="97">
        <f t="shared" si="1"/>
        <v>50</v>
      </c>
      <c r="M15" s="97">
        <f t="shared" si="2"/>
        <v>142</v>
      </c>
      <c r="N15" s="88" t="s">
        <v>167</v>
      </c>
      <c r="O15" s="16"/>
    </row>
    <row r="16" spans="1:18" ht="24" customHeight="1">
      <c r="A16" s="54" t="s">
        <v>17</v>
      </c>
      <c r="B16" s="97">
        <v>3</v>
      </c>
      <c r="C16" s="97">
        <v>3</v>
      </c>
      <c r="D16" s="97">
        <v>6</v>
      </c>
      <c r="E16" s="97">
        <v>60</v>
      </c>
      <c r="F16" s="97">
        <v>36</v>
      </c>
      <c r="G16" s="97">
        <v>96</v>
      </c>
      <c r="H16" s="97">
        <v>19</v>
      </c>
      <c r="I16" s="97">
        <v>12</v>
      </c>
      <c r="J16" s="97">
        <v>31</v>
      </c>
      <c r="K16" s="97">
        <f t="shared" si="0"/>
        <v>82</v>
      </c>
      <c r="L16" s="97">
        <f t="shared" si="1"/>
        <v>51</v>
      </c>
      <c r="M16" s="97">
        <f t="shared" si="2"/>
        <v>133</v>
      </c>
      <c r="N16" s="88" t="s">
        <v>153</v>
      </c>
      <c r="P16" s="16"/>
    </row>
    <row r="17" spans="1:15" ht="24" customHeight="1">
      <c r="A17" s="54" t="s">
        <v>7</v>
      </c>
      <c r="B17" s="97">
        <v>2</v>
      </c>
      <c r="C17" s="97">
        <v>7</v>
      </c>
      <c r="D17" s="97">
        <v>9</v>
      </c>
      <c r="E17" s="97">
        <v>55</v>
      </c>
      <c r="F17" s="97">
        <v>101</v>
      </c>
      <c r="G17" s="97">
        <v>156</v>
      </c>
      <c r="H17" s="97">
        <v>22</v>
      </c>
      <c r="I17" s="97">
        <v>26</v>
      </c>
      <c r="J17" s="97">
        <v>48</v>
      </c>
      <c r="K17" s="97">
        <f t="shared" si="0"/>
        <v>79</v>
      </c>
      <c r="L17" s="97">
        <f t="shared" si="1"/>
        <v>134</v>
      </c>
      <c r="M17" s="97">
        <f t="shared" si="2"/>
        <v>213</v>
      </c>
      <c r="N17" s="88" t="s">
        <v>102</v>
      </c>
      <c r="O17" s="17"/>
    </row>
    <row r="18" spans="1:15" ht="24" customHeight="1">
      <c r="A18" s="54" t="s">
        <v>23</v>
      </c>
      <c r="B18" s="97">
        <v>0</v>
      </c>
      <c r="C18" s="97">
        <v>0</v>
      </c>
      <c r="D18" s="97">
        <v>0</v>
      </c>
      <c r="E18" s="97">
        <v>0</v>
      </c>
      <c r="F18" s="97">
        <v>43</v>
      </c>
      <c r="G18" s="97">
        <v>43</v>
      </c>
      <c r="H18" s="97">
        <v>0</v>
      </c>
      <c r="I18" s="97">
        <v>8</v>
      </c>
      <c r="J18" s="97">
        <v>8</v>
      </c>
      <c r="K18" s="97">
        <f t="shared" si="0"/>
        <v>0</v>
      </c>
      <c r="L18" s="97">
        <f t="shared" si="1"/>
        <v>51</v>
      </c>
      <c r="M18" s="97">
        <f t="shared" si="2"/>
        <v>51</v>
      </c>
      <c r="N18" s="88" t="s">
        <v>176</v>
      </c>
      <c r="O18" s="18"/>
    </row>
    <row r="19" spans="1:15" ht="24" customHeight="1">
      <c r="A19" s="54" t="s">
        <v>19</v>
      </c>
      <c r="B19" s="97">
        <v>55</v>
      </c>
      <c r="C19" s="97">
        <v>25</v>
      </c>
      <c r="D19" s="97">
        <v>80</v>
      </c>
      <c r="E19" s="97">
        <v>46</v>
      </c>
      <c r="F19" s="97">
        <v>45</v>
      </c>
      <c r="G19" s="97">
        <v>91</v>
      </c>
      <c r="H19" s="97">
        <v>8</v>
      </c>
      <c r="I19" s="97">
        <v>7</v>
      </c>
      <c r="J19" s="97">
        <v>15</v>
      </c>
      <c r="K19" s="97">
        <f t="shared" si="0"/>
        <v>109</v>
      </c>
      <c r="L19" s="97">
        <f t="shared" si="1"/>
        <v>77</v>
      </c>
      <c r="M19" s="97">
        <f t="shared" si="2"/>
        <v>186</v>
      </c>
      <c r="N19" s="88" t="s">
        <v>155</v>
      </c>
    </row>
    <row r="20" spans="1:15" ht="24" customHeight="1">
      <c r="A20" s="54" t="s">
        <v>56</v>
      </c>
      <c r="B20" s="97">
        <v>0</v>
      </c>
      <c r="C20" s="97">
        <v>0</v>
      </c>
      <c r="D20" s="97">
        <v>0</v>
      </c>
      <c r="E20" s="97">
        <v>59</v>
      </c>
      <c r="F20" s="97">
        <v>62</v>
      </c>
      <c r="G20" s="97">
        <v>121</v>
      </c>
      <c r="H20" s="97">
        <v>32</v>
      </c>
      <c r="I20" s="97">
        <v>21</v>
      </c>
      <c r="J20" s="97">
        <v>53</v>
      </c>
      <c r="K20" s="97">
        <f t="shared" si="0"/>
        <v>91</v>
      </c>
      <c r="L20" s="97">
        <f t="shared" si="1"/>
        <v>83</v>
      </c>
      <c r="M20" s="97">
        <f t="shared" si="2"/>
        <v>174</v>
      </c>
      <c r="N20" s="88" t="s">
        <v>168</v>
      </c>
    </row>
    <row r="21" spans="1:15" ht="24" customHeight="1">
      <c r="A21" s="54" t="s">
        <v>57</v>
      </c>
      <c r="B21" s="97">
        <v>0</v>
      </c>
      <c r="C21" s="97">
        <v>0</v>
      </c>
      <c r="D21" s="97">
        <v>0</v>
      </c>
      <c r="E21" s="97">
        <v>33</v>
      </c>
      <c r="F21" s="97">
        <v>40</v>
      </c>
      <c r="G21" s="97">
        <v>73</v>
      </c>
      <c r="H21" s="97">
        <v>9</v>
      </c>
      <c r="I21" s="97">
        <v>20</v>
      </c>
      <c r="J21" s="97">
        <v>29</v>
      </c>
      <c r="K21" s="97">
        <f t="shared" si="0"/>
        <v>42</v>
      </c>
      <c r="L21" s="97">
        <f t="shared" si="1"/>
        <v>60</v>
      </c>
      <c r="M21" s="97">
        <f t="shared" si="2"/>
        <v>102</v>
      </c>
      <c r="N21" s="88" t="s">
        <v>169</v>
      </c>
    </row>
    <row r="22" spans="1:15" ht="24" customHeight="1">
      <c r="A22" s="54" t="s">
        <v>58</v>
      </c>
      <c r="B22" s="97">
        <v>0</v>
      </c>
      <c r="C22" s="97">
        <v>0</v>
      </c>
      <c r="D22" s="97">
        <v>0</v>
      </c>
      <c r="E22" s="97">
        <v>0</v>
      </c>
      <c r="F22" s="97">
        <v>75</v>
      </c>
      <c r="G22" s="97">
        <v>75</v>
      </c>
      <c r="H22" s="97">
        <v>0</v>
      </c>
      <c r="I22" s="97">
        <v>10</v>
      </c>
      <c r="J22" s="97">
        <v>10</v>
      </c>
      <c r="K22" s="97">
        <f t="shared" si="0"/>
        <v>0</v>
      </c>
      <c r="L22" s="97">
        <f t="shared" si="1"/>
        <v>85</v>
      </c>
      <c r="M22" s="97">
        <f t="shared" si="2"/>
        <v>85</v>
      </c>
      <c r="N22" s="88" t="s">
        <v>170</v>
      </c>
    </row>
    <row r="23" spans="1:15" ht="24" customHeight="1" thickBot="1">
      <c r="A23" s="240" t="s">
        <v>20</v>
      </c>
      <c r="B23" s="245">
        <v>0</v>
      </c>
      <c r="C23" s="245">
        <v>0</v>
      </c>
      <c r="D23" s="245">
        <v>0</v>
      </c>
      <c r="E23" s="245">
        <v>33</v>
      </c>
      <c r="F23" s="245">
        <v>38</v>
      </c>
      <c r="G23" s="245">
        <v>71</v>
      </c>
      <c r="H23" s="245">
        <v>26</v>
      </c>
      <c r="I23" s="245">
        <v>13</v>
      </c>
      <c r="J23" s="245">
        <v>39</v>
      </c>
      <c r="K23" s="245">
        <f t="shared" si="0"/>
        <v>59</v>
      </c>
      <c r="L23" s="245">
        <f t="shared" si="1"/>
        <v>51</v>
      </c>
      <c r="M23" s="245">
        <f t="shared" si="2"/>
        <v>110</v>
      </c>
      <c r="N23" s="241" t="s">
        <v>156</v>
      </c>
    </row>
    <row r="24" spans="1:15" ht="20.25" customHeight="1" thickTop="1">
      <c r="A24" s="53"/>
      <c r="B24" s="53"/>
      <c r="C24" s="53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242"/>
    </row>
    <row r="25" spans="1:15" ht="20.25" customHeight="1" thickBot="1">
      <c r="A25" s="52" t="s">
        <v>442</v>
      </c>
      <c r="B25" s="51"/>
      <c r="C25" s="51"/>
      <c r="D25" s="51"/>
      <c r="E25" s="51"/>
      <c r="F25" s="51"/>
      <c r="G25" s="51"/>
      <c r="H25" s="51"/>
      <c r="L25" s="51"/>
      <c r="M25" s="51"/>
      <c r="N25" s="238" t="s">
        <v>443</v>
      </c>
    </row>
    <row r="26" spans="1:15" ht="20.25" customHeight="1" thickTop="1">
      <c r="A26" s="550" t="s">
        <v>10</v>
      </c>
      <c r="B26" s="550" t="s">
        <v>3</v>
      </c>
      <c r="C26" s="550"/>
      <c r="D26" s="550"/>
      <c r="E26" s="550" t="s">
        <v>4</v>
      </c>
      <c r="F26" s="550"/>
      <c r="G26" s="550"/>
      <c r="H26" s="550" t="s">
        <v>216</v>
      </c>
      <c r="I26" s="550"/>
      <c r="J26" s="550"/>
      <c r="K26" s="550" t="s">
        <v>215</v>
      </c>
      <c r="L26" s="550"/>
      <c r="M26" s="550"/>
      <c r="N26" s="550" t="s">
        <v>146</v>
      </c>
    </row>
    <row r="27" spans="1:15" ht="20.25" customHeight="1">
      <c r="A27" s="551"/>
      <c r="B27" s="551" t="s">
        <v>217</v>
      </c>
      <c r="C27" s="551"/>
      <c r="D27" s="551"/>
      <c r="E27" s="551" t="s">
        <v>96</v>
      </c>
      <c r="F27" s="551"/>
      <c r="G27" s="551"/>
      <c r="H27" s="551" t="s">
        <v>218</v>
      </c>
      <c r="I27" s="551"/>
      <c r="J27" s="551"/>
      <c r="K27" s="551" t="s">
        <v>126</v>
      </c>
      <c r="L27" s="551"/>
      <c r="M27" s="551"/>
      <c r="N27" s="551"/>
    </row>
    <row r="28" spans="1:15" ht="20.25" customHeight="1">
      <c r="A28" s="551"/>
      <c r="B28" s="224" t="s">
        <v>221</v>
      </c>
      <c r="C28" s="224" t="s">
        <v>222</v>
      </c>
      <c r="D28" s="224" t="s">
        <v>223</v>
      </c>
      <c r="E28" s="224" t="s">
        <v>221</v>
      </c>
      <c r="F28" s="224" t="s">
        <v>222</v>
      </c>
      <c r="G28" s="224" t="s">
        <v>223</v>
      </c>
      <c r="H28" s="224" t="s">
        <v>221</v>
      </c>
      <c r="I28" s="224" t="s">
        <v>222</v>
      </c>
      <c r="J28" s="224" t="s">
        <v>223</v>
      </c>
      <c r="K28" s="224" t="s">
        <v>221</v>
      </c>
      <c r="L28" s="224" t="s">
        <v>222</v>
      </c>
      <c r="M28" s="224" t="s">
        <v>223</v>
      </c>
      <c r="N28" s="551"/>
    </row>
    <row r="29" spans="1:15" ht="20.25" customHeight="1" thickBot="1">
      <c r="A29" s="558"/>
      <c r="B29" s="225" t="s">
        <v>224</v>
      </c>
      <c r="C29" s="225" t="s">
        <v>225</v>
      </c>
      <c r="D29" s="225" t="s">
        <v>226</v>
      </c>
      <c r="E29" s="225" t="s">
        <v>224</v>
      </c>
      <c r="F29" s="225" t="s">
        <v>225</v>
      </c>
      <c r="G29" s="225" t="s">
        <v>226</v>
      </c>
      <c r="H29" s="225" t="s">
        <v>224</v>
      </c>
      <c r="I29" s="225" t="s">
        <v>225</v>
      </c>
      <c r="J29" s="225" t="s">
        <v>226</v>
      </c>
      <c r="K29" s="225" t="s">
        <v>224</v>
      </c>
      <c r="L29" s="225" t="s">
        <v>225</v>
      </c>
      <c r="M29" s="225" t="s">
        <v>226</v>
      </c>
      <c r="N29" s="558"/>
    </row>
    <row r="30" spans="1:15" ht="20.25" customHeight="1">
      <c r="A30" s="54" t="s">
        <v>25</v>
      </c>
      <c r="B30" s="97">
        <v>0</v>
      </c>
      <c r="C30" s="97">
        <v>0</v>
      </c>
      <c r="D30" s="97">
        <v>0</v>
      </c>
      <c r="E30" s="97">
        <v>1</v>
      </c>
      <c r="F30" s="97">
        <v>2</v>
      </c>
      <c r="G30" s="97">
        <v>3</v>
      </c>
      <c r="H30" s="97">
        <v>0</v>
      </c>
      <c r="I30" s="97">
        <v>0</v>
      </c>
      <c r="J30" s="97">
        <v>0</v>
      </c>
      <c r="K30" s="97">
        <f t="shared" si="0"/>
        <v>1</v>
      </c>
      <c r="L30" s="97">
        <f t="shared" si="1"/>
        <v>2</v>
      </c>
      <c r="M30" s="97">
        <f t="shared" si="2"/>
        <v>3</v>
      </c>
      <c r="N30" s="88" t="s">
        <v>171</v>
      </c>
    </row>
    <row r="31" spans="1:15" ht="20.25" customHeight="1">
      <c r="A31" s="54" t="s">
        <v>24</v>
      </c>
      <c r="B31" s="97">
        <v>0</v>
      </c>
      <c r="C31" s="97">
        <v>0</v>
      </c>
      <c r="D31" s="97">
        <v>0</v>
      </c>
      <c r="E31" s="97">
        <v>13</v>
      </c>
      <c r="F31" s="97">
        <v>6</v>
      </c>
      <c r="G31" s="97">
        <v>19</v>
      </c>
      <c r="H31" s="97">
        <v>9</v>
      </c>
      <c r="I31" s="97">
        <v>4</v>
      </c>
      <c r="J31" s="97">
        <v>13</v>
      </c>
      <c r="K31" s="97">
        <f t="shared" si="0"/>
        <v>22</v>
      </c>
      <c r="L31" s="97">
        <f t="shared" si="1"/>
        <v>10</v>
      </c>
      <c r="M31" s="97">
        <f t="shared" si="2"/>
        <v>32</v>
      </c>
      <c r="N31" s="88" t="s">
        <v>172</v>
      </c>
    </row>
    <row r="32" spans="1:15" ht="20.25" customHeight="1">
      <c r="A32" s="56" t="s">
        <v>21</v>
      </c>
      <c r="B32" s="97">
        <v>0</v>
      </c>
      <c r="C32" s="97">
        <v>0</v>
      </c>
      <c r="D32" s="97">
        <v>0</v>
      </c>
      <c r="E32" s="97">
        <v>5</v>
      </c>
      <c r="F32" s="97">
        <v>11</v>
      </c>
      <c r="G32" s="97">
        <v>16</v>
      </c>
      <c r="H32" s="97">
        <v>7</v>
      </c>
      <c r="I32" s="97">
        <v>5</v>
      </c>
      <c r="J32" s="97">
        <v>12</v>
      </c>
      <c r="K32" s="97">
        <f t="shared" si="0"/>
        <v>12</v>
      </c>
      <c r="L32" s="97">
        <f t="shared" si="1"/>
        <v>16</v>
      </c>
      <c r="M32" s="97">
        <f t="shared" si="2"/>
        <v>28</v>
      </c>
      <c r="N32" s="88" t="s">
        <v>158</v>
      </c>
    </row>
    <row r="33" spans="1:14" ht="20.25" customHeight="1">
      <c r="A33" s="56" t="s">
        <v>8</v>
      </c>
      <c r="B33" s="97">
        <v>0</v>
      </c>
      <c r="C33" s="97">
        <v>0</v>
      </c>
      <c r="D33" s="97">
        <v>0</v>
      </c>
      <c r="E33" s="97">
        <v>20</v>
      </c>
      <c r="F33" s="97">
        <v>19</v>
      </c>
      <c r="G33" s="97">
        <v>39</v>
      </c>
      <c r="H33" s="97">
        <v>14</v>
      </c>
      <c r="I33" s="97">
        <v>12</v>
      </c>
      <c r="J33" s="97">
        <v>26</v>
      </c>
      <c r="K33" s="97">
        <f t="shared" si="0"/>
        <v>34</v>
      </c>
      <c r="L33" s="97">
        <f t="shared" si="1"/>
        <v>31</v>
      </c>
      <c r="M33" s="97">
        <f t="shared" si="2"/>
        <v>65</v>
      </c>
      <c r="N33" s="88" t="s">
        <v>173</v>
      </c>
    </row>
    <row r="34" spans="1:14" ht="20.25" customHeight="1">
      <c r="A34" s="56" t="s">
        <v>228</v>
      </c>
      <c r="B34" s="97">
        <v>0</v>
      </c>
      <c r="C34" s="97">
        <v>0</v>
      </c>
      <c r="D34" s="97">
        <v>0</v>
      </c>
      <c r="E34" s="97">
        <v>25</v>
      </c>
      <c r="F34" s="97">
        <v>9</v>
      </c>
      <c r="G34" s="97">
        <v>34</v>
      </c>
      <c r="H34" s="97">
        <v>26</v>
      </c>
      <c r="I34" s="97">
        <v>6</v>
      </c>
      <c r="J34" s="97">
        <v>32</v>
      </c>
      <c r="K34" s="97">
        <f t="shared" si="0"/>
        <v>51</v>
      </c>
      <c r="L34" s="97">
        <f t="shared" si="1"/>
        <v>15</v>
      </c>
      <c r="M34" s="97">
        <f t="shared" si="2"/>
        <v>66</v>
      </c>
      <c r="N34" s="89" t="s">
        <v>160</v>
      </c>
    </row>
    <row r="35" spans="1:14" ht="20.25" customHeight="1">
      <c r="A35" s="56" t="s">
        <v>229</v>
      </c>
      <c r="B35" s="97">
        <v>0</v>
      </c>
      <c r="C35" s="97">
        <v>0</v>
      </c>
      <c r="D35" s="97">
        <v>0</v>
      </c>
      <c r="E35" s="97">
        <v>0</v>
      </c>
      <c r="F35" s="97">
        <v>28</v>
      </c>
      <c r="G35" s="97">
        <v>28</v>
      </c>
      <c r="H35" s="97">
        <v>0</v>
      </c>
      <c r="I35" s="97">
        <v>10</v>
      </c>
      <c r="J35" s="97">
        <v>10</v>
      </c>
      <c r="K35" s="97">
        <f t="shared" si="0"/>
        <v>0</v>
      </c>
      <c r="L35" s="97">
        <f t="shared" si="1"/>
        <v>38</v>
      </c>
      <c r="M35" s="97">
        <f t="shared" si="2"/>
        <v>38</v>
      </c>
      <c r="N35" s="89" t="s">
        <v>227</v>
      </c>
    </row>
    <row r="36" spans="1:14" ht="20.25" customHeight="1">
      <c r="A36" s="54" t="s">
        <v>27</v>
      </c>
      <c r="B36" s="97">
        <v>0</v>
      </c>
      <c r="C36" s="97">
        <v>0</v>
      </c>
      <c r="D36" s="97">
        <v>0</v>
      </c>
      <c r="E36" s="97">
        <v>7</v>
      </c>
      <c r="F36" s="97">
        <v>5</v>
      </c>
      <c r="G36" s="97">
        <v>12</v>
      </c>
      <c r="H36" s="97">
        <v>13</v>
      </c>
      <c r="I36" s="97">
        <v>1</v>
      </c>
      <c r="J36" s="97">
        <v>14</v>
      </c>
      <c r="K36" s="97">
        <f t="shared" si="0"/>
        <v>20</v>
      </c>
      <c r="L36" s="97">
        <f t="shared" si="1"/>
        <v>6</v>
      </c>
      <c r="M36" s="97">
        <f t="shared" si="2"/>
        <v>26</v>
      </c>
      <c r="N36" s="89" t="s">
        <v>174</v>
      </c>
    </row>
    <row r="37" spans="1:14" ht="20.25" customHeight="1">
      <c r="A37" s="54" t="s">
        <v>26</v>
      </c>
      <c r="B37" s="97">
        <v>0</v>
      </c>
      <c r="C37" s="97">
        <v>0</v>
      </c>
      <c r="D37" s="97">
        <v>0</v>
      </c>
      <c r="E37" s="97">
        <v>17</v>
      </c>
      <c r="F37" s="97">
        <v>30</v>
      </c>
      <c r="G37" s="97">
        <v>47</v>
      </c>
      <c r="H37" s="97">
        <v>12</v>
      </c>
      <c r="I37" s="97">
        <v>6</v>
      </c>
      <c r="J37" s="97">
        <v>18</v>
      </c>
      <c r="K37" s="97">
        <f t="shared" si="0"/>
        <v>29</v>
      </c>
      <c r="L37" s="97">
        <f t="shared" si="1"/>
        <v>36</v>
      </c>
      <c r="M37" s="97">
        <f t="shared" si="2"/>
        <v>65</v>
      </c>
      <c r="N37" s="89" t="s">
        <v>161</v>
      </c>
    </row>
    <row r="38" spans="1:14" s="12" customFormat="1" ht="20.25" customHeight="1">
      <c r="A38" s="54" t="s">
        <v>50</v>
      </c>
      <c r="B38" s="97">
        <f>SUM(B8:B23,B30:B37)</f>
        <v>123</v>
      </c>
      <c r="C38" s="97">
        <f t="shared" ref="C38:J38" si="3">SUM(C8:C23,C30:C37)</f>
        <v>107</v>
      </c>
      <c r="D38" s="97">
        <f t="shared" si="3"/>
        <v>230</v>
      </c>
      <c r="E38" s="97">
        <f t="shared" si="3"/>
        <v>550</v>
      </c>
      <c r="F38" s="97">
        <f t="shared" si="3"/>
        <v>717</v>
      </c>
      <c r="G38" s="97">
        <f t="shared" si="3"/>
        <v>1267</v>
      </c>
      <c r="H38" s="97">
        <f t="shared" si="3"/>
        <v>265</v>
      </c>
      <c r="I38" s="97">
        <f t="shared" si="3"/>
        <v>191</v>
      </c>
      <c r="J38" s="97">
        <f t="shared" si="3"/>
        <v>456</v>
      </c>
      <c r="K38" s="97">
        <f t="shared" si="0"/>
        <v>938</v>
      </c>
      <c r="L38" s="97">
        <f t="shared" si="1"/>
        <v>1015</v>
      </c>
      <c r="M38" s="97">
        <f t="shared" si="2"/>
        <v>1953</v>
      </c>
      <c r="N38" s="89" t="s">
        <v>126</v>
      </c>
    </row>
    <row r="39" spans="1:14" ht="36.75" customHeight="1">
      <c r="A39" s="54" t="s">
        <v>72</v>
      </c>
      <c r="B39" s="97">
        <v>6</v>
      </c>
      <c r="C39" s="97">
        <v>10</v>
      </c>
      <c r="D39" s="97">
        <v>16</v>
      </c>
      <c r="E39" s="97">
        <v>12</v>
      </c>
      <c r="F39" s="97">
        <v>3</v>
      </c>
      <c r="G39" s="97">
        <v>15</v>
      </c>
      <c r="H39" s="97">
        <v>1</v>
      </c>
      <c r="I39" s="97">
        <v>2</v>
      </c>
      <c r="J39" s="97">
        <v>3</v>
      </c>
      <c r="K39" s="97">
        <f t="shared" si="0"/>
        <v>19</v>
      </c>
      <c r="L39" s="97">
        <f t="shared" si="1"/>
        <v>15</v>
      </c>
      <c r="M39" s="97">
        <f t="shared" si="2"/>
        <v>34</v>
      </c>
      <c r="N39" s="248" t="s">
        <v>162</v>
      </c>
    </row>
    <row r="40" spans="1:14" ht="20.25" customHeight="1">
      <c r="A40" s="54" t="s">
        <v>53</v>
      </c>
      <c r="B40" s="97">
        <v>4</v>
      </c>
      <c r="C40" s="97">
        <v>3</v>
      </c>
      <c r="D40" s="97">
        <v>7</v>
      </c>
      <c r="E40" s="97">
        <v>1</v>
      </c>
      <c r="F40" s="97">
        <v>1</v>
      </c>
      <c r="G40" s="97">
        <v>2</v>
      </c>
      <c r="H40" s="97">
        <v>1</v>
      </c>
      <c r="I40" s="97">
        <v>1</v>
      </c>
      <c r="J40" s="97">
        <v>2</v>
      </c>
      <c r="K40" s="97">
        <f t="shared" si="0"/>
        <v>6</v>
      </c>
      <c r="L40" s="97">
        <f t="shared" si="1"/>
        <v>5</v>
      </c>
      <c r="M40" s="97">
        <f t="shared" si="2"/>
        <v>11</v>
      </c>
      <c r="N40" s="89" t="s">
        <v>163</v>
      </c>
    </row>
    <row r="41" spans="1:14" ht="33.75" customHeight="1">
      <c r="A41" s="54" t="s">
        <v>28</v>
      </c>
      <c r="B41" s="97">
        <v>8</v>
      </c>
      <c r="C41" s="97">
        <v>14</v>
      </c>
      <c r="D41" s="97">
        <v>22</v>
      </c>
      <c r="E41" s="97">
        <v>3</v>
      </c>
      <c r="F41" s="97">
        <v>7</v>
      </c>
      <c r="G41" s="97">
        <v>10</v>
      </c>
      <c r="H41" s="97">
        <v>5</v>
      </c>
      <c r="I41" s="97">
        <v>2</v>
      </c>
      <c r="J41" s="97">
        <v>7</v>
      </c>
      <c r="K41" s="97">
        <f t="shared" si="0"/>
        <v>16</v>
      </c>
      <c r="L41" s="97">
        <f t="shared" si="1"/>
        <v>23</v>
      </c>
      <c r="M41" s="97">
        <f t="shared" si="2"/>
        <v>39</v>
      </c>
      <c r="N41" s="248" t="s">
        <v>175</v>
      </c>
    </row>
    <row r="42" spans="1:14" ht="36" customHeight="1">
      <c r="A42" s="58" t="s">
        <v>61</v>
      </c>
      <c r="B42" s="97">
        <v>0</v>
      </c>
      <c r="C42" s="97">
        <v>0</v>
      </c>
      <c r="D42" s="97">
        <v>0</v>
      </c>
      <c r="E42" s="97">
        <v>14</v>
      </c>
      <c r="F42" s="97">
        <v>15</v>
      </c>
      <c r="G42" s="97">
        <v>29</v>
      </c>
      <c r="H42" s="97">
        <v>9</v>
      </c>
      <c r="I42" s="97">
        <v>5</v>
      </c>
      <c r="J42" s="97">
        <v>14</v>
      </c>
      <c r="K42" s="97">
        <f t="shared" si="0"/>
        <v>23</v>
      </c>
      <c r="L42" s="97">
        <f t="shared" si="1"/>
        <v>20</v>
      </c>
      <c r="M42" s="97">
        <f t="shared" si="2"/>
        <v>43</v>
      </c>
      <c r="N42" s="248" t="s">
        <v>164</v>
      </c>
    </row>
    <row r="43" spans="1:14" s="12" customFormat="1" ht="20.25" customHeight="1" thickBot="1">
      <c r="A43" s="86" t="s">
        <v>51</v>
      </c>
      <c r="B43" s="228">
        <f>SUM(B39:B42)</f>
        <v>18</v>
      </c>
      <c r="C43" s="322">
        <f t="shared" ref="C43:J43" si="4">SUM(C39:C42)</f>
        <v>27</v>
      </c>
      <c r="D43" s="322">
        <f t="shared" si="4"/>
        <v>45</v>
      </c>
      <c r="E43" s="322">
        <f t="shared" si="4"/>
        <v>30</v>
      </c>
      <c r="F43" s="322">
        <f t="shared" si="4"/>
        <v>26</v>
      </c>
      <c r="G43" s="322">
        <f t="shared" si="4"/>
        <v>56</v>
      </c>
      <c r="H43" s="322">
        <f t="shared" si="4"/>
        <v>16</v>
      </c>
      <c r="I43" s="322">
        <f t="shared" si="4"/>
        <v>10</v>
      </c>
      <c r="J43" s="322">
        <f t="shared" si="4"/>
        <v>26</v>
      </c>
      <c r="K43" s="246">
        <f t="shared" si="0"/>
        <v>64</v>
      </c>
      <c r="L43" s="246">
        <f t="shared" si="1"/>
        <v>63</v>
      </c>
      <c r="M43" s="246">
        <f t="shared" si="2"/>
        <v>127</v>
      </c>
      <c r="N43" s="90" t="s">
        <v>126</v>
      </c>
    </row>
    <row r="44" spans="1:14" s="19" customFormat="1" ht="20.25" customHeight="1" thickBot="1">
      <c r="A44" s="87" t="s">
        <v>9</v>
      </c>
      <c r="B44" s="247">
        <f>SUM(B38,B43)</f>
        <v>141</v>
      </c>
      <c r="C44" s="247">
        <f t="shared" ref="C44:M44" si="5">SUM(C38,C43)</f>
        <v>134</v>
      </c>
      <c r="D44" s="247">
        <f t="shared" si="5"/>
        <v>275</v>
      </c>
      <c r="E44" s="247">
        <f t="shared" si="5"/>
        <v>580</v>
      </c>
      <c r="F44" s="247">
        <f t="shared" si="5"/>
        <v>743</v>
      </c>
      <c r="G44" s="247">
        <f t="shared" si="5"/>
        <v>1323</v>
      </c>
      <c r="H44" s="247">
        <f t="shared" si="5"/>
        <v>281</v>
      </c>
      <c r="I44" s="247">
        <f t="shared" si="5"/>
        <v>201</v>
      </c>
      <c r="J44" s="247">
        <f t="shared" si="5"/>
        <v>482</v>
      </c>
      <c r="K44" s="247">
        <f t="shared" si="5"/>
        <v>1002</v>
      </c>
      <c r="L44" s="247">
        <f t="shared" si="5"/>
        <v>1078</v>
      </c>
      <c r="M44" s="247">
        <f t="shared" si="5"/>
        <v>2080</v>
      </c>
      <c r="N44" s="91" t="s">
        <v>335</v>
      </c>
    </row>
    <row r="45" spans="1:14" s="20" customFormat="1" ht="20.25" customHeight="1" thickTop="1">
      <c r="A45" s="488"/>
      <c r="B45" s="489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</row>
    <row r="46" spans="1:14" s="20" customFormat="1" ht="19.5" customHeight="1"/>
    <row r="47" spans="1:14" s="10" customFormat="1" ht="20.100000000000001" customHeight="1">
      <c r="A47" s="490"/>
      <c r="B47" s="490"/>
    </row>
    <row r="48" spans="1:14" s="10" customFormat="1" ht="20.100000000000001" customHeight="1">
      <c r="A48" s="490"/>
      <c r="B48" s="490"/>
    </row>
    <row r="49" spans="1:14" ht="20.100000000000001" customHeight="1">
      <c r="A49" s="491"/>
      <c r="B49" s="491"/>
    </row>
    <row r="50" spans="1:14" ht="20.100000000000001" customHeight="1">
      <c r="A50" s="561"/>
      <c r="B50" s="561"/>
      <c r="C50" s="22"/>
      <c r="D50" s="22"/>
      <c r="E50" s="22"/>
      <c r="F50" s="22"/>
    </row>
    <row r="51" spans="1:14" s="11" customFormat="1" ht="31.5" customHeight="1">
      <c r="A51" s="560" t="s">
        <v>569</v>
      </c>
      <c r="B51" s="560"/>
      <c r="C51" s="560"/>
      <c r="D51" s="560"/>
      <c r="E51" s="560"/>
      <c r="F51" s="560"/>
      <c r="G51" s="560"/>
      <c r="H51" s="560"/>
      <c r="I51" s="560"/>
      <c r="J51" s="560"/>
      <c r="K51" s="560"/>
      <c r="L51" s="560"/>
      <c r="M51" s="560"/>
      <c r="N51" s="560"/>
    </row>
    <row r="52" spans="1:14" s="11" customFormat="1" ht="44.25" customHeight="1">
      <c r="A52" s="559" t="s">
        <v>570</v>
      </c>
      <c r="B52" s="559"/>
      <c r="C52" s="559"/>
      <c r="D52" s="559"/>
      <c r="E52" s="559"/>
      <c r="F52" s="559"/>
      <c r="G52" s="559"/>
      <c r="H52" s="559"/>
      <c r="I52" s="559"/>
      <c r="J52" s="559"/>
      <c r="K52" s="559"/>
      <c r="L52" s="559"/>
      <c r="M52" s="559"/>
      <c r="N52" s="559"/>
    </row>
    <row r="54" spans="1:14" ht="20.100000000000001" customHeight="1" thickBot="1">
      <c r="A54" s="52" t="s">
        <v>444</v>
      </c>
      <c r="B54" s="51"/>
      <c r="C54" s="51"/>
      <c r="D54" s="51"/>
      <c r="E54" s="51"/>
      <c r="F54" s="51"/>
      <c r="G54" s="51"/>
      <c r="H54" s="51"/>
      <c r="L54" s="51"/>
      <c r="M54" s="51"/>
      <c r="N54" s="238" t="s">
        <v>445</v>
      </c>
    </row>
    <row r="55" spans="1:14" ht="20.100000000000001" customHeight="1" thickTop="1">
      <c r="A55" s="550" t="s">
        <v>10</v>
      </c>
      <c r="B55" s="550" t="s">
        <v>3</v>
      </c>
      <c r="C55" s="550"/>
      <c r="D55" s="550"/>
      <c r="E55" s="550" t="s">
        <v>4</v>
      </c>
      <c r="F55" s="550"/>
      <c r="G55" s="550"/>
      <c r="H55" s="550" t="s">
        <v>216</v>
      </c>
      <c r="I55" s="550"/>
      <c r="J55" s="550"/>
      <c r="K55" s="550" t="s">
        <v>215</v>
      </c>
      <c r="L55" s="550"/>
      <c r="M55" s="550"/>
      <c r="N55" s="550" t="s">
        <v>146</v>
      </c>
    </row>
    <row r="56" spans="1:14" ht="20.100000000000001" customHeight="1">
      <c r="A56" s="551"/>
      <c r="B56" s="551" t="s">
        <v>217</v>
      </c>
      <c r="C56" s="551"/>
      <c r="D56" s="551"/>
      <c r="E56" s="551" t="s">
        <v>96</v>
      </c>
      <c r="F56" s="551"/>
      <c r="G56" s="551"/>
      <c r="H56" s="551" t="s">
        <v>218</v>
      </c>
      <c r="I56" s="551"/>
      <c r="J56" s="551"/>
      <c r="K56" s="551" t="s">
        <v>126</v>
      </c>
      <c r="L56" s="551"/>
      <c r="M56" s="551"/>
      <c r="N56" s="551"/>
    </row>
    <row r="57" spans="1:14" ht="20.100000000000001" customHeight="1">
      <c r="A57" s="551"/>
      <c r="B57" s="320" t="s">
        <v>221</v>
      </c>
      <c r="C57" s="320" t="s">
        <v>222</v>
      </c>
      <c r="D57" s="320" t="s">
        <v>223</v>
      </c>
      <c r="E57" s="320" t="s">
        <v>221</v>
      </c>
      <c r="F57" s="320" t="s">
        <v>222</v>
      </c>
      <c r="G57" s="320" t="s">
        <v>223</v>
      </c>
      <c r="H57" s="320" t="s">
        <v>221</v>
      </c>
      <c r="I57" s="320" t="s">
        <v>222</v>
      </c>
      <c r="J57" s="320" t="s">
        <v>223</v>
      </c>
      <c r="K57" s="320" t="s">
        <v>221</v>
      </c>
      <c r="L57" s="320" t="s">
        <v>222</v>
      </c>
      <c r="M57" s="320" t="s">
        <v>223</v>
      </c>
      <c r="N57" s="551"/>
    </row>
    <row r="58" spans="1:14" ht="20.100000000000001" customHeight="1" thickBot="1">
      <c r="A58" s="558"/>
      <c r="B58" s="321" t="s">
        <v>224</v>
      </c>
      <c r="C58" s="321" t="s">
        <v>225</v>
      </c>
      <c r="D58" s="321" t="s">
        <v>226</v>
      </c>
      <c r="E58" s="321" t="s">
        <v>224</v>
      </c>
      <c r="F58" s="321" t="s">
        <v>225</v>
      </c>
      <c r="G58" s="321" t="s">
        <v>226</v>
      </c>
      <c r="H58" s="321" t="s">
        <v>224</v>
      </c>
      <c r="I58" s="321" t="s">
        <v>225</v>
      </c>
      <c r="J58" s="321" t="s">
        <v>226</v>
      </c>
      <c r="K58" s="321" t="s">
        <v>224</v>
      </c>
      <c r="L58" s="321" t="s">
        <v>225</v>
      </c>
      <c r="M58" s="321" t="s">
        <v>226</v>
      </c>
      <c r="N58" s="558"/>
    </row>
    <row r="59" spans="1:14" ht="25.5" customHeight="1">
      <c r="A59" s="54" t="s">
        <v>360</v>
      </c>
      <c r="B59" s="97">
        <v>0</v>
      </c>
      <c r="C59" s="97">
        <v>0</v>
      </c>
      <c r="D59" s="97">
        <v>0</v>
      </c>
      <c r="E59" s="97">
        <v>2</v>
      </c>
      <c r="F59" s="97">
        <v>0</v>
      </c>
      <c r="G59" s="97">
        <f>SUM(E59:F59)</f>
        <v>2</v>
      </c>
      <c r="H59" s="97">
        <v>0</v>
      </c>
      <c r="I59" s="97">
        <v>0</v>
      </c>
      <c r="J59" s="97">
        <f>SUM(H59:I59)</f>
        <v>0</v>
      </c>
      <c r="K59" s="97">
        <f t="shared" ref="K59:K60" si="6">SUM(B59,E59,H59)</f>
        <v>2</v>
      </c>
      <c r="L59" s="97">
        <f t="shared" ref="L59:L60" si="7">SUM(C59,F59,I59)</f>
        <v>0</v>
      </c>
      <c r="M59" s="97">
        <f t="shared" ref="M59:M60" si="8">SUM(K59:L59)</f>
        <v>2</v>
      </c>
      <c r="N59" s="88" t="s">
        <v>167</v>
      </c>
    </row>
    <row r="60" spans="1:14" ht="31.5" customHeight="1" thickBot="1">
      <c r="A60" s="54" t="s">
        <v>7</v>
      </c>
      <c r="B60" s="97">
        <v>0</v>
      </c>
      <c r="C60" s="97">
        <v>0</v>
      </c>
      <c r="D60" s="97">
        <v>0</v>
      </c>
      <c r="E60" s="97">
        <v>0</v>
      </c>
      <c r="F60" s="97">
        <v>0</v>
      </c>
      <c r="G60" s="97">
        <f>SUM(E60:F60)</f>
        <v>0</v>
      </c>
      <c r="H60" s="97">
        <v>1</v>
      </c>
      <c r="I60" s="97">
        <v>0</v>
      </c>
      <c r="J60" s="97">
        <f>SUM(H60:I60)</f>
        <v>1</v>
      </c>
      <c r="K60" s="97">
        <f t="shared" si="6"/>
        <v>1</v>
      </c>
      <c r="L60" s="97">
        <f t="shared" si="7"/>
        <v>0</v>
      </c>
      <c r="M60" s="97">
        <f t="shared" si="8"/>
        <v>1</v>
      </c>
      <c r="N60" s="88" t="s">
        <v>102</v>
      </c>
    </row>
    <row r="61" spans="1:14" ht="29.25" customHeight="1" thickBot="1">
      <c r="A61" s="87" t="s">
        <v>9</v>
      </c>
      <c r="B61" s="247">
        <f>SUM(B59:B60)</f>
        <v>0</v>
      </c>
      <c r="C61" s="247">
        <f t="shared" ref="C61:M61" si="9">SUM(C59:C60)</f>
        <v>0</v>
      </c>
      <c r="D61" s="247">
        <f t="shared" si="9"/>
        <v>0</v>
      </c>
      <c r="E61" s="247">
        <f t="shared" si="9"/>
        <v>2</v>
      </c>
      <c r="F61" s="247">
        <f t="shared" si="9"/>
        <v>0</v>
      </c>
      <c r="G61" s="247">
        <f t="shared" si="9"/>
        <v>2</v>
      </c>
      <c r="H61" s="247">
        <f t="shared" si="9"/>
        <v>1</v>
      </c>
      <c r="I61" s="247">
        <f t="shared" si="9"/>
        <v>0</v>
      </c>
      <c r="J61" s="247">
        <f t="shared" si="9"/>
        <v>1</v>
      </c>
      <c r="K61" s="247">
        <f t="shared" si="9"/>
        <v>3</v>
      </c>
      <c r="L61" s="247">
        <f t="shared" si="9"/>
        <v>0</v>
      </c>
      <c r="M61" s="247">
        <f t="shared" si="9"/>
        <v>3</v>
      </c>
      <c r="N61" s="91" t="s">
        <v>335</v>
      </c>
    </row>
    <row r="62" spans="1:14" ht="20.100000000000001" customHeight="1" thickTop="1"/>
  </sheetData>
  <mergeCells count="35">
    <mergeCell ref="A51:N51"/>
    <mergeCell ref="A52:N52"/>
    <mergeCell ref="N55:N58"/>
    <mergeCell ref="B56:D56"/>
    <mergeCell ref="E56:G56"/>
    <mergeCell ref="H56:J56"/>
    <mergeCell ref="K56:M56"/>
    <mergeCell ref="A55:A58"/>
    <mergeCell ref="B55:D55"/>
    <mergeCell ref="E55:G55"/>
    <mergeCell ref="H55:J55"/>
    <mergeCell ref="K55:M55"/>
    <mergeCell ref="H26:J26"/>
    <mergeCell ref="K26:M26"/>
    <mergeCell ref="N26:N29"/>
    <mergeCell ref="B27:D27"/>
    <mergeCell ref="E27:G27"/>
    <mergeCell ref="H27:J27"/>
    <mergeCell ref="K27:M27"/>
    <mergeCell ref="K5:M5"/>
    <mergeCell ref="N4:N7"/>
    <mergeCell ref="A2:N2"/>
    <mergeCell ref="A1:N1"/>
    <mergeCell ref="A50:B50"/>
    <mergeCell ref="B4:D4"/>
    <mergeCell ref="E4:G4"/>
    <mergeCell ref="H4:J4"/>
    <mergeCell ref="K4:M4"/>
    <mergeCell ref="A4:A7"/>
    <mergeCell ref="B5:D5"/>
    <mergeCell ref="E5:G5"/>
    <mergeCell ref="H5:J5"/>
    <mergeCell ref="A26:A29"/>
    <mergeCell ref="B26:D26"/>
    <mergeCell ref="E26:G26"/>
  </mergeCells>
  <phoneticPr fontId="6" type="noConversion"/>
  <printOptions horizontalCentered="1"/>
  <pageMargins left="0.51181102362204722" right="0.51181102362204722" top="1.4960629921259843" bottom="0.74803149606299213" header="0.98425196850393704" footer="0.98425196850393704"/>
  <pageSetup paperSize="9" scale="77" firstPageNumber="161" orientation="landscape" useFirstPageNumber="1" r:id="rId1"/>
  <rowBreaks count="1" manualBreakCount="1">
    <brk id="24" max="1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39997558519241921"/>
  </sheetPr>
  <dimension ref="A1:N22"/>
  <sheetViews>
    <sheetView rightToLeft="1" view="pageBreakPreview" zoomScale="84" zoomScaleNormal="75" zoomScaleSheetLayoutView="84" workbookViewId="0">
      <selection activeCell="R3" sqref="R3"/>
    </sheetView>
  </sheetViews>
  <sheetFormatPr defaultRowHeight="20.100000000000001" customHeight="1"/>
  <cols>
    <col min="1" max="1" width="23.28515625" style="159" customWidth="1"/>
    <col min="2" max="2" width="8" style="159" customWidth="1"/>
    <col min="3" max="13" width="9" style="159" customWidth="1"/>
    <col min="14" max="14" width="31.85546875" style="159" customWidth="1"/>
    <col min="15" max="16384" width="9.140625" style="159"/>
  </cols>
  <sheetData>
    <row r="1" spans="1:14" s="2" customFormat="1" ht="27" customHeight="1">
      <c r="A1" s="564" t="s">
        <v>508</v>
      </c>
      <c r="B1" s="564"/>
      <c r="C1" s="564"/>
      <c r="D1" s="564"/>
      <c r="E1" s="564"/>
      <c r="F1" s="564"/>
      <c r="G1" s="564"/>
      <c r="H1" s="564"/>
      <c r="I1" s="564"/>
      <c r="J1" s="564"/>
      <c r="K1" s="564"/>
      <c r="L1" s="564"/>
      <c r="M1" s="564"/>
      <c r="N1" s="564"/>
    </row>
    <row r="2" spans="1:14" s="2" customFormat="1" ht="38.25" customHeight="1">
      <c r="A2" s="563" t="s">
        <v>509</v>
      </c>
      <c r="B2" s="563"/>
      <c r="C2" s="563"/>
      <c r="D2" s="563"/>
      <c r="E2" s="563"/>
      <c r="F2" s="563"/>
      <c r="G2" s="563"/>
      <c r="H2" s="563"/>
      <c r="I2" s="563"/>
      <c r="J2" s="563"/>
      <c r="K2" s="563"/>
      <c r="L2" s="563"/>
      <c r="M2" s="563"/>
      <c r="N2" s="563"/>
    </row>
    <row r="3" spans="1:14" s="2" customFormat="1" ht="27" customHeight="1" thickBot="1">
      <c r="A3" s="2" t="s">
        <v>446</v>
      </c>
      <c r="N3" s="250" t="s">
        <v>447</v>
      </c>
    </row>
    <row r="4" spans="1:14" ht="23.25" customHeight="1" thickTop="1">
      <c r="A4" s="565" t="s">
        <v>10</v>
      </c>
      <c r="B4" s="565" t="s">
        <v>276</v>
      </c>
      <c r="C4" s="565"/>
      <c r="D4" s="565"/>
      <c r="E4" s="565" t="s">
        <v>277</v>
      </c>
      <c r="F4" s="565"/>
      <c r="G4" s="565"/>
      <c r="H4" s="565" t="s">
        <v>278</v>
      </c>
      <c r="I4" s="565"/>
      <c r="J4" s="565"/>
      <c r="K4" s="565" t="s">
        <v>280</v>
      </c>
      <c r="L4" s="565"/>
      <c r="M4" s="565"/>
      <c r="N4" s="550" t="s">
        <v>146</v>
      </c>
    </row>
    <row r="5" spans="1:14" ht="23.25" customHeight="1">
      <c r="A5" s="562"/>
      <c r="B5" s="562" t="s">
        <v>217</v>
      </c>
      <c r="C5" s="562"/>
      <c r="D5" s="562"/>
      <c r="E5" s="562" t="s">
        <v>96</v>
      </c>
      <c r="F5" s="562"/>
      <c r="G5" s="562"/>
      <c r="H5" s="562" t="s">
        <v>279</v>
      </c>
      <c r="I5" s="562"/>
      <c r="J5" s="562"/>
      <c r="K5" s="562" t="s">
        <v>281</v>
      </c>
      <c r="L5" s="562"/>
      <c r="M5" s="562"/>
      <c r="N5" s="551"/>
    </row>
    <row r="6" spans="1:14" ht="23.25" customHeight="1">
      <c r="A6" s="562"/>
      <c r="B6" s="184" t="s">
        <v>221</v>
      </c>
      <c r="C6" s="184" t="s">
        <v>222</v>
      </c>
      <c r="D6" s="184" t="s">
        <v>223</v>
      </c>
      <c r="E6" s="184" t="s">
        <v>221</v>
      </c>
      <c r="F6" s="184" t="s">
        <v>222</v>
      </c>
      <c r="G6" s="184" t="s">
        <v>223</v>
      </c>
      <c r="H6" s="184" t="s">
        <v>221</v>
      </c>
      <c r="I6" s="184" t="s">
        <v>222</v>
      </c>
      <c r="J6" s="184" t="s">
        <v>223</v>
      </c>
      <c r="K6" s="184" t="s">
        <v>221</v>
      </c>
      <c r="L6" s="184" t="s">
        <v>222</v>
      </c>
      <c r="M6" s="184" t="s">
        <v>223</v>
      </c>
      <c r="N6" s="551"/>
    </row>
    <row r="7" spans="1:14" ht="24" customHeight="1" thickBot="1">
      <c r="A7" s="566"/>
      <c r="B7" s="190" t="s">
        <v>224</v>
      </c>
      <c r="C7" s="190" t="s">
        <v>225</v>
      </c>
      <c r="D7" s="190" t="s">
        <v>226</v>
      </c>
      <c r="E7" s="190" t="s">
        <v>224</v>
      </c>
      <c r="F7" s="190" t="s">
        <v>225</v>
      </c>
      <c r="G7" s="190" t="s">
        <v>226</v>
      </c>
      <c r="H7" s="190" t="s">
        <v>224</v>
      </c>
      <c r="I7" s="190" t="s">
        <v>225</v>
      </c>
      <c r="J7" s="190" t="s">
        <v>226</v>
      </c>
      <c r="K7" s="190" t="s">
        <v>224</v>
      </c>
      <c r="L7" s="190" t="s">
        <v>225</v>
      </c>
      <c r="M7" s="190" t="s">
        <v>226</v>
      </c>
      <c r="N7" s="558"/>
    </row>
    <row r="8" spans="1:14" ht="23.25" customHeight="1" thickTop="1">
      <c r="A8" s="162" t="s">
        <v>5</v>
      </c>
      <c r="B8" s="601">
        <v>0</v>
      </c>
      <c r="C8" s="601">
        <v>0</v>
      </c>
      <c r="D8" s="601">
        <v>0</v>
      </c>
      <c r="E8" s="601">
        <v>2</v>
      </c>
      <c r="F8" s="601">
        <v>13</v>
      </c>
      <c r="G8" s="601">
        <v>15</v>
      </c>
      <c r="H8" s="601">
        <v>0</v>
      </c>
      <c r="I8" s="601">
        <v>1</v>
      </c>
      <c r="J8" s="601">
        <v>1</v>
      </c>
      <c r="K8" s="601">
        <f t="shared" ref="K8:K20" si="0">SUM(B8,E8,H8)</f>
        <v>2</v>
      </c>
      <c r="L8" s="601">
        <f t="shared" ref="L8:L20" si="1">SUM(C8,F8,I8)</f>
        <v>14</v>
      </c>
      <c r="M8" s="601">
        <f t="shared" ref="M8:M20" si="2">SUM(D8,G8,J8)</f>
        <v>16</v>
      </c>
      <c r="N8" s="262" t="s">
        <v>179</v>
      </c>
    </row>
    <row r="9" spans="1:14" ht="23.25" customHeight="1">
      <c r="A9" s="161" t="s">
        <v>13</v>
      </c>
      <c r="B9" s="602">
        <v>2</v>
      </c>
      <c r="C9" s="602">
        <v>7</v>
      </c>
      <c r="D9" s="601">
        <v>9</v>
      </c>
      <c r="E9" s="602">
        <v>3</v>
      </c>
      <c r="F9" s="602">
        <v>6</v>
      </c>
      <c r="G9" s="601">
        <v>9</v>
      </c>
      <c r="H9" s="602">
        <v>0</v>
      </c>
      <c r="I9" s="602">
        <v>0</v>
      </c>
      <c r="J9" s="601">
        <v>0</v>
      </c>
      <c r="K9" s="601">
        <f t="shared" si="0"/>
        <v>5</v>
      </c>
      <c r="L9" s="601">
        <f t="shared" si="1"/>
        <v>13</v>
      </c>
      <c r="M9" s="601">
        <f t="shared" si="2"/>
        <v>18</v>
      </c>
      <c r="N9" s="263" t="s">
        <v>147</v>
      </c>
    </row>
    <row r="10" spans="1:14" ht="23.25" customHeight="1">
      <c r="A10" s="161" t="s">
        <v>14</v>
      </c>
      <c r="B10" s="602">
        <v>0</v>
      </c>
      <c r="C10" s="602">
        <v>0</v>
      </c>
      <c r="D10" s="601">
        <v>0</v>
      </c>
      <c r="E10" s="602">
        <v>7</v>
      </c>
      <c r="F10" s="602">
        <v>4</v>
      </c>
      <c r="G10" s="601">
        <v>11</v>
      </c>
      <c r="H10" s="602">
        <v>0</v>
      </c>
      <c r="I10" s="602">
        <v>0</v>
      </c>
      <c r="J10" s="601">
        <v>0</v>
      </c>
      <c r="K10" s="601">
        <f t="shared" si="0"/>
        <v>7</v>
      </c>
      <c r="L10" s="601">
        <f t="shared" si="1"/>
        <v>4</v>
      </c>
      <c r="M10" s="601">
        <f t="shared" si="2"/>
        <v>11</v>
      </c>
      <c r="N10" s="263" t="s">
        <v>148</v>
      </c>
    </row>
    <row r="11" spans="1:14" ht="23.25" customHeight="1">
      <c r="A11" s="161" t="s">
        <v>6</v>
      </c>
      <c r="B11" s="602">
        <v>0</v>
      </c>
      <c r="C11" s="602">
        <v>0</v>
      </c>
      <c r="D11" s="601">
        <v>0</v>
      </c>
      <c r="E11" s="602">
        <v>80</v>
      </c>
      <c r="F11" s="602">
        <v>127</v>
      </c>
      <c r="G11" s="601">
        <v>207</v>
      </c>
      <c r="H11" s="602">
        <v>0</v>
      </c>
      <c r="I11" s="602">
        <v>0</v>
      </c>
      <c r="J11" s="601">
        <v>0</v>
      </c>
      <c r="K11" s="601">
        <f t="shared" si="0"/>
        <v>80</v>
      </c>
      <c r="L11" s="601">
        <f t="shared" si="1"/>
        <v>127</v>
      </c>
      <c r="M11" s="601">
        <f t="shared" si="2"/>
        <v>207</v>
      </c>
      <c r="N11" s="263" t="s">
        <v>150</v>
      </c>
    </row>
    <row r="12" spans="1:14" ht="23.25" customHeight="1">
      <c r="A12" s="161" t="s">
        <v>7</v>
      </c>
      <c r="B12" s="602">
        <v>0</v>
      </c>
      <c r="C12" s="602">
        <v>0</v>
      </c>
      <c r="D12" s="601">
        <v>0</v>
      </c>
      <c r="E12" s="602">
        <v>33</v>
      </c>
      <c r="F12" s="602">
        <v>54</v>
      </c>
      <c r="G12" s="601">
        <v>87</v>
      </c>
      <c r="H12" s="602">
        <v>15</v>
      </c>
      <c r="I12" s="602">
        <v>16</v>
      </c>
      <c r="J12" s="601">
        <v>31</v>
      </c>
      <c r="K12" s="601">
        <f t="shared" si="0"/>
        <v>48</v>
      </c>
      <c r="L12" s="601">
        <f t="shared" si="1"/>
        <v>70</v>
      </c>
      <c r="M12" s="601">
        <f t="shared" si="2"/>
        <v>118</v>
      </c>
      <c r="N12" s="263" t="s">
        <v>182</v>
      </c>
    </row>
    <row r="13" spans="1:14" ht="23.25" customHeight="1">
      <c r="A13" s="161" t="s">
        <v>19</v>
      </c>
      <c r="B13" s="602">
        <v>7</v>
      </c>
      <c r="C13" s="602">
        <v>11</v>
      </c>
      <c r="D13" s="601">
        <v>18</v>
      </c>
      <c r="E13" s="602">
        <v>11</v>
      </c>
      <c r="F13" s="602">
        <v>10</v>
      </c>
      <c r="G13" s="601">
        <v>21</v>
      </c>
      <c r="H13" s="602">
        <v>6</v>
      </c>
      <c r="I13" s="602">
        <v>5</v>
      </c>
      <c r="J13" s="601">
        <v>11</v>
      </c>
      <c r="K13" s="601">
        <f t="shared" si="0"/>
        <v>24</v>
      </c>
      <c r="L13" s="601">
        <f t="shared" si="1"/>
        <v>26</v>
      </c>
      <c r="M13" s="601">
        <f t="shared" si="2"/>
        <v>50</v>
      </c>
      <c r="N13" s="263" t="s">
        <v>180</v>
      </c>
    </row>
    <row r="14" spans="1:14" ht="23.25" customHeight="1">
      <c r="A14" s="161" t="s">
        <v>274</v>
      </c>
      <c r="B14" s="602">
        <v>1</v>
      </c>
      <c r="C14" s="602">
        <v>0</v>
      </c>
      <c r="D14" s="601">
        <v>1</v>
      </c>
      <c r="E14" s="602">
        <v>3</v>
      </c>
      <c r="F14" s="602">
        <v>4</v>
      </c>
      <c r="G14" s="601">
        <v>7</v>
      </c>
      <c r="H14" s="602">
        <v>0</v>
      </c>
      <c r="I14" s="602">
        <v>0</v>
      </c>
      <c r="J14" s="601">
        <v>0</v>
      </c>
      <c r="K14" s="601">
        <f t="shared" si="0"/>
        <v>4</v>
      </c>
      <c r="L14" s="601">
        <f t="shared" si="1"/>
        <v>4</v>
      </c>
      <c r="M14" s="601">
        <f t="shared" si="2"/>
        <v>8</v>
      </c>
      <c r="N14" s="264" t="s">
        <v>273</v>
      </c>
    </row>
    <row r="15" spans="1:14" ht="23.25" customHeight="1">
      <c r="A15" s="161" t="s">
        <v>12</v>
      </c>
      <c r="B15" s="602">
        <v>0</v>
      </c>
      <c r="C15" s="602">
        <v>0</v>
      </c>
      <c r="D15" s="601">
        <v>0</v>
      </c>
      <c r="E15" s="602">
        <v>44</v>
      </c>
      <c r="F15" s="602">
        <v>54</v>
      </c>
      <c r="G15" s="601">
        <v>98</v>
      </c>
      <c r="H15" s="602">
        <v>27</v>
      </c>
      <c r="I15" s="602">
        <v>15</v>
      </c>
      <c r="J15" s="601">
        <v>42</v>
      </c>
      <c r="K15" s="601">
        <f t="shared" si="0"/>
        <v>71</v>
      </c>
      <c r="L15" s="601">
        <f t="shared" si="1"/>
        <v>69</v>
      </c>
      <c r="M15" s="601">
        <f t="shared" si="2"/>
        <v>140</v>
      </c>
      <c r="N15" s="263" t="s">
        <v>177</v>
      </c>
    </row>
    <row r="16" spans="1:14" ht="23.25" customHeight="1">
      <c r="A16" s="161" t="s">
        <v>22</v>
      </c>
      <c r="B16" s="602">
        <v>0</v>
      </c>
      <c r="C16" s="602">
        <v>0</v>
      </c>
      <c r="D16" s="601">
        <v>0</v>
      </c>
      <c r="E16" s="602">
        <v>46</v>
      </c>
      <c r="F16" s="602">
        <v>67</v>
      </c>
      <c r="G16" s="601">
        <v>113</v>
      </c>
      <c r="H16" s="602">
        <v>0</v>
      </c>
      <c r="I16" s="602">
        <v>0</v>
      </c>
      <c r="J16" s="601">
        <v>0</v>
      </c>
      <c r="K16" s="601">
        <f t="shared" si="0"/>
        <v>46</v>
      </c>
      <c r="L16" s="601">
        <f t="shared" si="1"/>
        <v>67</v>
      </c>
      <c r="M16" s="601">
        <f t="shared" si="2"/>
        <v>113</v>
      </c>
      <c r="N16" s="263" t="s">
        <v>178</v>
      </c>
    </row>
    <row r="17" spans="1:14" ht="23.25" customHeight="1">
      <c r="A17" s="161" t="s">
        <v>20</v>
      </c>
      <c r="B17" s="602">
        <v>0</v>
      </c>
      <c r="C17" s="602">
        <v>0</v>
      </c>
      <c r="D17" s="601">
        <v>0</v>
      </c>
      <c r="E17" s="602">
        <v>33</v>
      </c>
      <c r="F17" s="602">
        <v>25</v>
      </c>
      <c r="G17" s="601">
        <v>58</v>
      </c>
      <c r="H17" s="602">
        <v>14</v>
      </c>
      <c r="I17" s="602">
        <v>9</v>
      </c>
      <c r="J17" s="601">
        <v>23</v>
      </c>
      <c r="K17" s="601">
        <f t="shared" si="0"/>
        <v>47</v>
      </c>
      <c r="L17" s="601">
        <f t="shared" si="1"/>
        <v>34</v>
      </c>
      <c r="M17" s="601">
        <f t="shared" si="2"/>
        <v>81</v>
      </c>
      <c r="N17" s="263" t="s">
        <v>156</v>
      </c>
    </row>
    <row r="18" spans="1:14" ht="23.25" customHeight="1">
      <c r="A18" s="161" t="s">
        <v>21</v>
      </c>
      <c r="B18" s="602">
        <v>0</v>
      </c>
      <c r="C18" s="602">
        <v>0</v>
      </c>
      <c r="D18" s="601">
        <v>0</v>
      </c>
      <c r="E18" s="602">
        <v>10</v>
      </c>
      <c r="F18" s="602">
        <v>3</v>
      </c>
      <c r="G18" s="601">
        <v>13</v>
      </c>
      <c r="H18" s="602">
        <v>0</v>
      </c>
      <c r="I18" s="602">
        <v>0</v>
      </c>
      <c r="J18" s="601">
        <v>0</v>
      </c>
      <c r="K18" s="601">
        <f t="shared" si="0"/>
        <v>10</v>
      </c>
      <c r="L18" s="601">
        <f t="shared" si="1"/>
        <v>3</v>
      </c>
      <c r="M18" s="601">
        <f t="shared" si="2"/>
        <v>13</v>
      </c>
      <c r="N18" s="263" t="s">
        <v>158</v>
      </c>
    </row>
    <row r="19" spans="1:14" ht="23.25" customHeight="1">
      <c r="A19" s="160" t="s">
        <v>8</v>
      </c>
      <c r="B19" s="602">
        <v>0</v>
      </c>
      <c r="C19" s="602">
        <v>0</v>
      </c>
      <c r="D19" s="601">
        <v>0</v>
      </c>
      <c r="E19" s="602">
        <v>7</v>
      </c>
      <c r="F19" s="602">
        <v>9</v>
      </c>
      <c r="G19" s="601">
        <v>16</v>
      </c>
      <c r="H19" s="602">
        <v>0</v>
      </c>
      <c r="I19" s="602">
        <v>0</v>
      </c>
      <c r="J19" s="601">
        <v>0</v>
      </c>
      <c r="K19" s="601">
        <f t="shared" si="0"/>
        <v>7</v>
      </c>
      <c r="L19" s="601">
        <f t="shared" si="1"/>
        <v>9</v>
      </c>
      <c r="M19" s="601">
        <f t="shared" si="2"/>
        <v>16</v>
      </c>
      <c r="N19" s="265" t="s">
        <v>181</v>
      </c>
    </row>
    <row r="20" spans="1:14" ht="23.25" customHeight="1" thickBot="1">
      <c r="A20" s="160" t="s">
        <v>228</v>
      </c>
      <c r="B20" s="603">
        <v>0</v>
      </c>
      <c r="C20" s="603">
        <v>0</v>
      </c>
      <c r="D20" s="604">
        <v>0</v>
      </c>
      <c r="E20" s="603">
        <v>15</v>
      </c>
      <c r="F20" s="603">
        <v>5</v>
      </c>
      <c r="G20" s="604">
        <v>20</v>
      </c>
      <c r="H20" s="603">
        <v>0</v>
      </c>
      <c r="I20" s="603">
        <v>0</v>
      </c>
      <c r="J20" s="604">
        <v>0</v>
      </c>
      <c r="K20" s="604">
        <f t="shared" si="0"/>
        <v>15</v>
      </c>
      <c r="L20" s="604">
        <f t="shared" si="1"/>
        <v>5</v>
      </c>
      <c r="M20" s="604">
        <f t="shared" si="2"/>
        <v>20</v>
      </c>
      <c r="N20" s="265" t="s">
        <v>207</v>
      </c>
    </row>
    <row r="21" spans="1:14" ht="29.25" customHeight="1" thickBot="1">
      <c r="A21" s="299" t="s">
        <v>9</v>
      </c>
      <c r="B21" s="605">
        <f t="shared" ref="B21:L21" si="3">SUM(B8:B20)</f>
        <v>10</v>
      </c>
      <c r="C21" s="605">
        <f t="shared" si="3"/>
        <v>18</v>
      </c>
      <c r="D21" s="605">
        <f t="shared" si="3"/>
        <v>28</v>
      </c>
      <c r="E21" s="605">
        <f t="shared" si="3"/>
        <v>294</v>
      </c>
      <c r="F21" s="605">
        <f t="shared" si="3"/>
        <v>381</v>
      </c>
      <c r="G21" s="605">
        <f t="shared" si="3"/>
        <v>675</v>
      </c>
      <c r="H21" s="605">
        <f t="shared" si="3"/>
        <v>62</v>
      </c>
      <c r="I21" s="605">
        <f t="shared" si="3"/>
        <v>46</v>
      </c>
      <c r="J21" s="605">
        <f t="shared" si="3"/>
        <v>108</v>
      </c>
      <c r="K21" s="605">
        <f t="shared" si="3"/>
        <v>366</v>
      </c>
      <c r="L21" s="605">
        <f t="shared" si="3"/>
        <v>445</v>
      </c>
      <c r="M21" s="605">
        <f>SUM(K21:L21)</f>
        <v>811</v>
      </c>
      <c r="N21" s="300" t="s">
        <v>335</v>
      </c>
    </row>
    <row r="22" spans="1:14" ht="20.100000000000001" customHeight="1" thickTop="1"/>
  </sheetData>
  <mergeCells count="12">
    <mergeCell ref="H5:J5"/>
    <mergeCell ref="K5:M5"/>
    <mergeCell ref="A2:N2"/>
    <mergeCell ref="A1:N1"/>
    <mergeCell ref="N4:N7"/>
    <mergeCell ref="A4:A7"/>
    <mergeCell ref="B4:D4"/>
    <mergeCell ref="E4:G4"/>
    <mergeCell ref="H4:J4"/>
    <mergeCell ref="K4:M4"/>
    <mergeCell ref="B5:D5"/>
    <mergeCell ref="E5:G5"/>
  </mergeCells>
  <printOptions horizontalCentered="1"/>
  <pageMargins left="0.5" right="0.5" top="1.5" bottom="0.75" header="1" footer="1"/>
  <pageSetup paperSize="9" scale="80" firstPageNumber="161" orientation="landscape" useFirstPageNumber="1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theme="9" tint="-0.249977111117893"/>
  </sheetPr>
  <dimension ref="A1:Q42"/>
  <sheetViews>
    <sheetView rightToLeft="1" view="pageBreakPreview" zoomScale="85" zoomScaleNormal="75" zoomScaleSheetLayoutView="85" workbookViewId="0">
      <selection activeCell="G30" sqref="G30"/>
    </sheetView>
  </sheetViews>
  <sheetFormatPr defaultRowHeight="12.75"/>
  <cols>
    <col min="1" max="1" width="32" style="26" customWidth="1"/>
    <col min="2" max="2" width="6.5703125" style="26" customWidth="1"/>
    <col min="3" max="3" width="6.28515625" style="26" customWidth="1"/>
    <col min="4" max="4" width="6.7109375" style="26" customWidth="1"/>
    <col min="5" max="5" width="6.85546875" style="26" customWidth="1"/>
    <col min="6" max="13" width="7.5703125" style="26" customWidth="1"/>
    <col min="14" max="14" width="63.85546875" style="26" customWidth="1"/>
    <col min="15" max="255" width="9.140625" style="26"/>
    <col min="256" max="256" width="35.28515625" style="26" customWidth="1"/>
    <col min="257" max="268" width="9.5703125" style="26" customWidth="1"/>
    <col min="269" max="511" width="9.140625" style="26"/>
    <col min="512" max="512" width="35.28515625" style="26" customWidth="1"/>
    <col min="513" max="524" width="9.5703125" style="26" customWidth="1"/>
    <col min="525" max="767" width="9.140625" style="26"/>
    <col min="768" max="768" width="35.28515625" style="26" customWidth="1"/>
    <col min="769" max="780" width="9.5703125" style="26" customWidth="1"/>
    <col min="781" max="1023" width="9.140625" style="26"/>
    <col min="1024" max="1024" width="35.28515625" style="26" customWidth="1"/>
    <col min="1025" max="1036" width="9.5703125" style="26" customWidth="1"/>
    <col min="1037" max="1279" width="9.140625" style="26"/>
    <col min="1280" max="1280" width="35.28515625" style="26" customWidth="1"/>
    <col min="1281" max="1292" width="9.5703125" style="26" customWidth="1"/>
    <col min="1293" max="1535" width="9.140625" style="26"/>
    <col min="1536" max="1536" width="35.28515625" style="26" customWidth="1"/>
    <col min="1537" max="1548" width="9.5703125" style="26" customWidth="1"/>
    <col min="1549" max="1791" width="9.140625" style="26"/>
    <col min="1792" max="1792" width="35.28515625" style="26" customWidth="1"/>
    <col min="1793" max="1804" width="9.5703125" style="26" customWidth="1"/>
    <col min="1805" max="2047" width="9.140625" style="26"/>
    <col min="2048" max="2048" width="35.28515625" style="26" customWidth="1"/>
    <col min="2049" max="2060" width="9.5703125" style="26" customWidth="1"/>
    <col min="2061" max="2303" width="9.140625" style="26"/>
    <col min="2304" max="2304" width="35.28515625" style="26" customWidth="1"/>
    <col min="2305" max="2316" width="9.5703125" style="26" customWidth="1"/>
    <col min="2317" max="2559" width="9.140625" style="26"/>
    <col min="2560" max="2560" width="35.28515625" style="26" customWidth="1"/>
    <col min="2561" max="2572" width="9.5703125" style="26" customWidth="1"/>
    <col min="2573" max="2815" width="9.140625" style="26"/>
    <col min="2816" max="2816" width="35.28515625" style="26" customWidth="1"/>
    <col min="2817" max="2828" width="9.5703125" style="26" customWidth="1"/>
    <col min="2829" max="3071" width="9.140625" style="26"/>
    <col min="3072" max="3072" width="35.28515625" style="26" customWidth="1"/>
    <col min="3073" max="3084" width="9.5703125" style="26" customWidth="1"/>
    <col min="3085" max="3327" width="9.140625" style="26"/>
    <col min="3328" max="3328" width="35.28515625" style="26" customWidth="1"/>
    <col min="3329" max="3340" width="9.5703125" style="26" customWidth="1"/>
    <col min="3341" max="3583" width="9.140625" style="26"/>
    <col min="3584" max="3584" width="35.28515625" style="26" customWidth="1"/>
    <col min="3585" max="3596" width="9.5703125" style="26" customWidth="1"/>
    <col min="3597" max="3839" width="9.140625" style="26"/>
    <col min="3840" max="3840" width="35.28515625" style="26" customWidth="1"/>
    <col min="3841" max="3852" width="9.5703125" style="26" customWidth="1"/>
    <col min="3853" max="4095" width="9.140625" style="26"/>
    <col min="4096" max="4096" width="35.28515625" style="26" customWidth="1"/>
    <col min="4097" max="4108" width="9.5703125" style="26" customWidth="1"/>
    <col min="4109" max="4351" width="9.140625" style="26"/>
    <col min="4352" max="4352" width="35.28515625" style="26" customWidth="1"/>
    <col min="4353" max="4364" width="9.5703125" style="26" customWidth="1"/>
    <col min="4365" max="4607" width="9.140625" style="26"/>
    <col min="4608" max="4608" width="35.28515625" style="26" customWidth="1"/>
    <col min="4609" max="4620" width="9.5703125" style="26" customWidth="1"/>
    <col min="4621" max="4863" width="9.140625" style="26"/>
    <col min="4864" max="4864" width="35.28515625" style="26" customWidth="1"/>
    <col min="4865" max="4876" width="9.5703125" style="26" customWidth="1"/>
    <col min="4877" max="5119" width="9.140625" style="26"/>
    <col min="5120" max="5120" width="35.28515625" style="26" customWidth="1"/>
    <col min="5121" max="5132" width="9.5703125" style="26" customWidth="1"/>
    <col min="5133" max="5375" width="9.140625" style="26"/>
    <col min="5376" max="5376" width="35.28515625" style="26" customWidth="1"/>
    <col min="5377" max="5388" width="9.5703125" style="26" customWidth="1"/>
    <col min="5389" max="5631" width="9.140625" style="26"/>
    <col min="5632" max="5632" width="35.28515625" style="26" customWidth="1"/>
    <col min="5633" max="5644" width="9.5703125" style="26" customWidth="1"/>
    <col min="5645" max="5887" width="9.140625" style="26"/>
    <col min="5888" max="5888" width="35.28515625" style="26" customWidth="1"/>
    <col min="5889" max="5900" width="9.5703125" style="26" customWidth="1"/>
    <col min="5901" max="6143" width="9.140625" style="26"/>
    <col min="6144" max="6144" width="35.28515625" style="26" customWidth="1"/>
    <col min="6145" max="6156" width="9.5703125" style="26" customWidth="1"/>
    <col min="6157" max="6399" width="9.140625" style="26"/>
    <col min="6400" max="6400" width="35.28515625" style="26" customWidth="1"/>
    <col min="6401" max="6412" width="9.5703125" style="26" customWidth="1"/>
    <col min="6413" max="6655" width="9.140625" style="26"/>
    <col min="6656" max="6656" width="35.28515625" style="26" customWidth="1"/>
    <col min="6657" max="6668" width="9.5703125" style="26" customWidth="1"/>
    <col min="6669" max="6911" width="9.140625" style="26"/>
    <col min="6912" max="6912" width="35.28515625" style="26" customWidth="1"/>
    <col min="6913" max="6924" width="9.5703125" style="26" customWidth="1"/>
    <col min="6925" max="7167" width="9.140625" style="26"/>
    <col min="7168" max="7168" width="35.28515625" style="26" customWidth="1"/>
    <col min="7169" max="7180" width="9.5703125" style="26" customWidth="1"/>
    <col min="7181" max="7423" width="9.140625" style="26"/>
    <col min="7424" max="7424" width="35.28515625" style="26" customWidth="1"/>
    <col min="7425" max="7436" width="9.5703125" style="26" customWidth="1"/>
    <col min="7437" max="7679" width="9.140625" style="26"/>
    <col min="7680" max="7680" width="35.28515625" style="26" customWidth="1"/>
    <col min="7681" max="7692" width="9.5703125" style="26" customWidth="1"/>
    <col min="7693" max="7935" width="9.140625" style="26"/>
    <col min="7936" max="7936" width="35.28515625" style="26" customWidth="1"/>
    <col min="7937" max="7948" width="9.5703125" style="26" customWidth="1"/>
    <col min="7949" max="8191" width="9.140625" style="26"/>
    <col min="8192" max="8192" width="35.28515625" style="26" customWidth="1"/>
    <col min="8193" max="8204" width="9.5703125" style="26" customWidth="1"/>
    <col min="8205" max="8447" width="9.140625" style="26"/>
    <col min="8448" max="8448" width="35.28515625" style="26" customWidth="1"/>
    <col min="8449" max="8460" width="9.5703125" style="26" customWidth="1"/>
    <col min="8461" max="8703" width="9.140625" style="26"/>
    <col min="8704" max="8704" width="35.28515625" style="26" customWidth="1"/>
    <col min="8705" max="8716" width="9.5703125" style="26" customWidth="1"/>
    <col min="8717" max="8959" width="9.140625" style="26"/>
    <col min="8960" max="8960" width="35.28515625" style="26" customWidth="1"/>
    <col min="8961" max="8972" width="9.5703125" style="26" customWidth="1"/>
    <col min="8973" max="9215" width="9.140625" style="26"/>
    <col min="9216" max="9216" width="35.28515625" style="26" customWidth="1"/>
    <col min="9217" max="9228" width="9.5703125" style="26" customWidth="1"/>
    <col min="9229" max="9471" width="9.140625" style="26"/>
    <col min="9472" max="9472" width="35.28515625" style="26" customWidth="1"/>
    <col min="9473" max="9484" width="9.5703125" style="26" customWidth="1"/>
    <col min="9485" max="9727" width="9.140625" style="26"/>
    <col min="9728" max="9728" width="35.28515625" style="26" customWidth="1"/>
    <col min="9729" max="9740" width="9.5703125" style="26" customWidth="1"/>
    <col min="9741" max="9983" width="9.140625" style="26"/>
    <col min="9984" max="9984" width="35.28515625" style="26" customWidth="1"/>
    <col min="9985" max="9996" width="9.5703125" style="26" customWidth="1"/>
    <col min="9997" max="10239" width="9.140625" style="26"/>
    <col min="10240" max="10240" width="35.28515625" style="26" customWidth="1"/>
    <col min="10241" max="10252" width="9.5703125" style="26" customWidth="1"/>
    <col min="10253" max="10495" width="9.140625" style="26"/>
    <col min="10496" max="10496" width="35.28515625" style="26" customWidth="1"/>
    <col min="10497" max="10508" width="9.5703125" style="26" customWidth="1"/>
    <col min="10509" max="10751" width="9.140625" style="26"/>
    <col min="10752" max="10752" width="35.28515625" style="26" customWidth="1"/>
    <col min="10753" max="10764" width="9.5703125" style="26" customWidth="1"/>
    <col min="10765" max="11007" width="9.140625" style="26"/>
    <col min="11008" max="11008" width="35.28515625" style="26" customWidth="1"/>
    <col min="11009" max="11020" width="9.5703125" style="26" customWidth="1"/>
    <col min="11021" max="11263" width="9.140625" style="26"/>
    <col min="11264" max="11264" width="35.28515625" style="26" customWidth="1"/>
    <col min="11265" max="11276" width="9.5703125" style="26" customWidth="1"/>
    <col min="11277" max="11519" width="9.140625" style="26"/>
    <col min="11520" max="11520" width="35.28515625" style="26" customWidth="1"/>
    <col min="11521" max="11532" width="9.5703125" style="26" customWidth="1"/>
    <col min="11533" max="11775" width="9.140625" style="26"/>
    <col min="11776" max="11776" width="35.28515625" style="26" customWidth="1"/>
    <col min="11777" max="11788" width="9.5703125" style="26" customWidth="1"/>
    <col min="11789" max="12031" width="9.140625" style="26"/>
    <col min="12032" max="12032" width="35.28515625" style="26" customWidth="1"/>
    <col min="12033" max="12044" width="9.5703125" style="26" customWidth="1"/>
    <col min="12045" max="12287" width="9.140625" style="26"/>
    <col min="12288" max="12288" width="35.28515625" style="26" customWidth="1"/>
    <col min="12289" max="12300" width="9.5703125" style="26" customWidth="1"/>
    <col min="12301" max="12543" width="9.140625" style="26"/>
    <col min="12544" max="12544" width="35.28515625" style="26" customWidth="1"/>
    <col min="12545" max="12556" width="9.5703125" style="26" customWidth="1"/>
    <col min="12557" max="12799" width="9.140625" style="26"/>
    <col min="12800" max="12800" width="35.28515625" style="26" customWidth="1"/>
    <col min="12801" max="12812" width="9.5703125" style="26" customWidth="1"/>
    <col min="12813" max="13055" width="9.140625" style="26"/>
    <col min="13056" max="13056" width="35.28515625" style="26" customWidth="1"/>
    <col min="13057" max="13068" width="9.5703125" style="26" customWidth="1"/>
    <col min="13069" max="13311" width="9.140625" style="26"/>
    <col min="13312" max="13312" width="35.28515625" style="26" customWidth="1"/>
    <col min="13313" max="13324" width="9.5703125" style="26" customWidth="1"/>
    <col min="13325" max="13567" width="9.140625" style="26"/>
    <col min="13568" max="13568" width="35.28515625" style="26" customWidth="1"/>
    <col min="13569" max="13580" width="9.5703125" style="26" customWidth="1"/>
    <col min="13581" max="13823" width="9.140625" style="26"/>
    <col min="13824" max="13824" width="35.28515625" style="26" customWidth="1"/>
    <col min="13825" max="13836" width="9.5703125" style="26" customWidth="1"/>
    <col min="13837" max="14079" width="9.140625" style="26"/>
    <col min="14080" max="14080" width="35.28515625" style="26" customWidth="1"/>
    <col min="14081" max="14092" width="9.5703125" style="26" customWidth="1"/>
    <col min="14093" max="14335" width="9.140625" style="26"/>
    <col min="14336" max="14336" width="35.28515625" style="26" customWidth="1"/>
    <col min="14337" max="14348" width="9.5703125" style="26" customWidth="1"/>
    <col min="14349" max="14591" width="9.140625" style="26"/>
    <col min="14592" max="14592" width="35.28515625" style="26" customWidth="1"/>
    <col min="14593" max="14604" width="9.5703125" style="26" customWidth="1"/>
    <col min="14605" max="14847" width="9.140625" style="26"/>
    <col min="14848" max="14848" width="35.28515625" style="26" customWidth="1"/>
    <col min="14849" max="14860" width="9.5703125" style="26" customWidth="1"/>
    <col min="14861" max="15103" width="9.140625" style="26"/>
    <col min="15104" max="15104" width="35.28515625" style="26" customWidth="1"/>
    <col min="15105" max="15116" width="9.5703125" style="26" customWidth="1"/>
    <col min="15117" max="15359" width="9.140625" style="26"/>
    <col min="15360" max="15360" width="35.28515625" style="26" customWidth="1"/>
    <col min="15361" max="15372" width="9.5703125" style="26" customWidth="1"/>
    <col min="15373" max="15615" width="9.140625" style="26"/>
    <col min="15616" max="15616" width="35.28515625" style="26" customWidth="1"/>
    <col min="15617" max="15628" width="9.5703125" style="26" customWidth="1"/>
    <col min="15629" max="15871" width="9.140625" style="26"/>
    <col min="15872" max="15872" width="35.28515625" style="26" customWidth="1"/>
    <col min="15873" max="15884" width="9.5703125" style="26" customWidth="1"/>
    <col min="15885" max="16127" width="9.140625" style="26"/>
    <col min="16128" max="16128" width="35.28515625" style="26" customWidth="1"/>
    <col min="16129" max="16140" width="9.5703125" style="26" customWidth="1"/>
    <col min="16141" max="16384" width="9.140625" style="26"/>
  </cols>
  <sheetData>
    <row r="1" spans="1:17" s="30" customFormat="1" ht="23.25" customHeight="1">
      <c r="A1" s="567" t="s">
        <v>510</v>
      </c>
      <c r="B1" s="567"/>
      <c r="C1" s="567"/>
      <c r="D1" s="567"/>
      <c r="E1" s="567"/>
      <c r="F1" s="567"/>
      <c r="G1" s="567"/>
      <c r="H1" s="567"/>
      <c r="I1" s="567"/>
      <c r="J1" s="567"/>
      <c r="K1" s="567"/>
      <c r="L1" s="567"/>
      <c r="M1" s="567"/>
      <c r="N1" s="567"/>
      <c r="O1" s="85"/>
      <c r="P1" s="85"/>
      <c r="Q1" s="85"/>
    </row>
    <row r="2" spans="1:17" s="30" customFormat="1" ht="33.75" customHeight="1">
      <c r="A2" s="568" t="s">
        <v>511</v>
      </c>
      <c r="B2" s="568"/>
      <c r="C2" s="568"/>
      <c r="D2" s="568"/>
      <c r="E2" s="568"/>
      <c r="F2" s="568"/>
      <c r="G2" s="568"/>
      <c r="H2" s="568"/>
      <c r="I2" s="568"/>
      <c r="J2" s="568"/>
      <c r="K2" s="568"/>
      <c r="L2" s="568"/>
      <c r="M2" s="568"/>
      <c r="N2" s="568"/>
      <c r="O2" s="487"/>
      <c r="P2" s="487"/>
      <c r="Q2" s="487"/>
    </row>
    <row r="3" spans="1:17" s="30" customFormat="1" ht="23.25" customHeight="1" thickBot="1">
      <c r="A3" s="249" t="s">
        <v>448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30" t="s">
        <v>449</v>
      </c>
    </row>
    <row r="4" spans="1:17" s="30" customFormat="1" ht="20.25" customHeight="1" thickTop="1">
      <c r="A4" s="550" t="s">
        <v>350</v>
      </c>
      <c r="B4" s="550" t="s">
        <v>3</v>
      </c>
      <c r="C4" s="550"/>
      <c r="D4" s="550"/>
      <c r="E4" s="550" t="s">
        <v>4</v>
      </c>
      <c r="F4" s="550"/>
      <c r="G4" s="550"/>
      <c r="H4" s="550" t="s">
        <v>216</v>
      </c>
      <c r="I4" s="550"/>
      <c r="J4" s="550"/>
      <c r="K4" s="550" t="s">
        <v>215</v>
      </c>
      <c r="L4" s="550"/>
      <c r="M4" s="550"/>
      <c r="N4" s="550" t="s">
        <v>98</v>
      </c>
    </row>
    <row r="5" spans="1:17" s="30" customFormat="1" ht="20.25" customHeight="1">
      <c r="A5" s="551"/>
      <c r="B5" s="551" t="s">
        <v>217</v>
      </c>
      <c r="C5" s="551"/>
      <c r="D5" s="551"/>
      <c r="E5" s="551" t="s">
        <v>96</v>
      </c>
      <c r="F5" s="551"/>
      <c r="G5" s="551"/>
      <c r="H5" s="551" t="s">
        <v>218</v>
      </c>
      <c r="I5" s="551"/>
      <c r="J5" s="551"/>
      <c r="K5" s="551" t="s">
        <v>126</v>
      </c>
      <c r="L5" s="551"/>
      <c r="M5" s="551"/>
      <c r="N5" s="551"/>
    </row>
    <row r="6" spans="1:17" s="27" customFormat="1" ht="20.25" customHeight="1">
      <c r="A6" s="551"/>
      <c r="B6" s="182" t="s">
        <v>221</v>
      </c>
      <c r="C6" s="182" t="s">
        <v>222</v>
      </c>
      <c r="D6" s="182" t="s">
        <v>223</v>
      </c>
      <c r="E6" s="182" t="s">
        <v>221</v>
      </c>
      <c r="F6" s="182" t="s">
        <v>222</v>
      </c>
      <c r="G6" s="182" t="s">
        <v>223</v>
      </c>
      <c r="H6" s="182" t="s">
        <v>221</v>
      </c>
      <c r="I6" s="182" t="s">
        <v>222</v>
      </c>
      <c r="J6" s="182" t="s">
        <v>223</v>
      </c>
      <c r="K6" s="182" t="s">
        <v>221</v>
      </c>
      <c r="L6" s="182" t="s">
        <v>222</v>
      </c>
      <c r="M6" s="182" t="s">
        <v>223</v>
      </c>
      <c r="N6" s="551"/>
    </row>
    <row r="7" spans="1:17" s="27" customFormat="1" ht="22.5" customHeight="1" thickBot="1">
      <c r="A7" s="552"/>
      <c r="B7" s="183" t="s">
        <v>224</v>
      </c>
      <c r="C7" s="183" t="s">
        <v>225</v>
      </c>
      <c r="D7" s="183" t="s">
        <v>226</v>
      </c>
      <c r="E7" s="183" t="s">
        <v>224</v>
      </c>
      <c r="F7" s="183" t="s">
        <v>225</v>
      </c>
      <c r="G7" s="183" t="s">
        <v>226</v>
      </c>
      <c r="H7" s="183" t="s">
        <v>224</v>
      </c>
      <c r="I7" s="183" t="s">
        <v>225</v>
      </c>
      <c r="J7" s="183" t="s">
        <v>226</v>
      </c>
      <c r="K7" s="183" t="s">
        <v>224</v>
      </c>
      <c r="L7" s="183" t="s">
        <v>225</v>
      </c>
      <c r="M7" s="183" t="s">
        <v>226</v>
      </c>
      <c r="N7" s="552"/>
    </row>
    <row r="8" spans="1:17" ht="18.75" customHeight="1" thickTop="1">
      <c r="A8" s="98" t="s">
        <v>85</v>
      </c>
      <c r="B8" s="61">
        <v>8</v>
      </c>
      <c r="C8" s="61">
        <v>5</v>
      </c>
      <c r="D8" s="61">
        <v>13</v>
      </c>
      <c r="E8" s="61">
        <v>37</v>
      </c>
      <c r="F8" s="61">
        <v>18</v>
      </c>
      <c r="G8" s="61">
        <v>55</v>
      </c>
      <c r="H8" s="61">
        <v>6</v>
      </c>
      <c r="I8" s="61">
        <v>5</v>
      </c>
      <c r="J8" s="61">
        <v>11</v>
      </c>
      <c r="K8" s="61">
        <f>SUM(B8,E8,H8)</f>
        <v>51</v>
      </c>
      <c r="L8" s="61">
        <f>SUM(C8,F8,I8)</f>
        <v>28</v>
      </c>
      <c r="M8" s="61">
        <f>SUM(K8:L8)</f>
        <v>79</v>
      </c>
      <c r="N8" s="303" t="s">
        <v>184</v>
      </c>
    </row>
    <row r="9" spans="1:17" ht="18.75" customHeight="1">
      <c r="A9" s="65" t="s">
        <v>36</v>
      </c>
      <c r="B9" s="62">
        <v>0</v>
      </c>
      <c r="C9" s="62">
        <v>0</v>
      </c>
      <c r="D9" s="62">
        <v>0</v>
      </c>
      <c r="E9" s="62">
        <v>12</v>
      </c>
      <c r="F9" s="62">
        <v>7</v>
      </c>
      <c r="G9" s="62">
        <v>19</v>
      </c>
      <c r="H9" s="62">
        <v>2</v>
      </c>
      <c r="I9" s="62">
        <v>4</v>
      </c>
      <c r="J9" s="62">
        <v>6</v>
      </c>
      <c r="K9" s="62">
        <f t="shared" ref="K9:K22" si="0">SUM(B9,E9,H9)</f>
        <v>14</v>
      </c>
      <c r="L9" s="62">
        <f t="shared" ref="L9:L22" si="1">SUM(C9,F9,I9)</f>
        <v>11</v>
      </c>
      <c r="M9" s="62">
        <f t="shared" ref="M9:M22" si="2">SUM(K9:L9)</f>
        <v>25</v>
      </c>
      <c r="N9" s="275" t="s">
        <v>151</v>
      </c>
    </row>
    <row r="10" spans="1:17" ht="21" customHeight="1">
      <c r="A10" s="65" t="s">
        <v>86</v>
      </c>
      <c r="B10" s="62">
        <v>0</v>
      </c>
      <c r="C10" s="62">
        <v>0</v>
      </c>
      <c r="D10" s="62">
        <v>0</v>
      </c>
      <c r="E10" s="62">
        <v>14</v>
      </c>
      <c r="F10" s="62">
        <v>6</v>
      </c>
      <c r="G10" s="62">
        <v>20</v>
      </c>
      <c r="H10" s="62">
        <v>7</v>
      </c>
      <c r="I10" s="62">
        <v>0</v>
      </c>
      <c r="J10" s="62">
        <v>7</v>
      </c>
      <c r="K10" s="62">
        <f t="shared" si="0"/>
        <v>21</v>
      </c>
      <c r="L10" s="62">
        <f t="shared" si="1"/>
        <v>6</v>
      </c>
      <c r="M10" s="62">
        <f t="shared" si="2"/>
        <v>27</v>
      </c>
      <c r="N10" s="275" t="s">
        <v>185</v>
      </c>
    </row>
    <row r="11" spans="1:17" ht="27.75" customHeight="1">
      <c r="A11" s="65" t="s">
        <v>55</v>
      </c>
      <c r="B11" s="62">
        <v>6</v>
      </c>
      <c r="C11" s="62">
        <v>0</v>
      </c>
      <c r="D11" s="62">
        <v>6</v>
      </c>
      <c r="E11" s="62">
        <v>10</v>
      </c>
      <c r="F11" s="62">
        <v>10</v>
      </c>
      <c r="G11" s="62">
        <v>20</v>
      </c>
      <c r="H11" s="62">
        <v>6</v>
      </c>
      <c r="I11" s="62">
        <v>2</v>
      </c>
      <c r="J11" s="62">
        <v>8</v>
      </c>
      <c r="K11" s="62">
        <f t="shared" si="0"/>
        <v>22</v>
      </c>
      <c r="L11" s="62">
        <f t="shared" si="1"/>
        <v>12</v>
      </c>
      <c r="M11" s="62">
        <f t="shared" si="2"/>
        <v>34</v>
      </c>
      <c r="N11" s="275" t="s">
        <v>183</v>
      </c>
    </row>
    <row r="12" spans="1:17" ht="27.75" customHeight="1">
      <c r="A12" s="96" t="s">
        <v>87</v>
      </c>
      <c r="B12" s="62">
        <v>0</v>
      </c>
      <c r="C12" s="62">
        <v>0</v>
      </c>
      <c r="D12" s="62">
        <v>0</v>
      </c>
      <c r="E12" s="62">
        <v>12</v>
      </c>
      <c r="F12" s="62">
        <v>13</v>
      </c>
      <c r="G12" s="62">
        <v>25</v>
      </c>
      <c r="H12" s="62">
        <v>0</v>
      </c>
      <c r="I12" s="62">
        <v>0</v>
      </c>
      <c r="J12" s="62">
        <v>0</v>
      </c>
      <c r="K12" s="62">
        <f t="shared" si="0"/>
        <v>12</v>
      </c>
      <c r="L12" s="62">
        <f t="shared" si="1"/>
        <v>13</v>
      </c>
      <c r="M12" s="62">
        <f t="shared" si="2"/>
        <v>25</v>
      </c>
      <c r="N12" s="253" t="s">
        <v>186</v>
      </c>
    </row>
    <row r="13" spans="1:17" ht="27.75" customHeight="1">
      <c r="A13" s="65" t="s">
        <v>230</v>
      </c>
      <c r="B13" s="62">
        <v>0</v>
      </c>
      <c r="C13" s="62">
        <v>0</v>
      </c>
      <c r="D13" s="62">
        <v>0</v>
      </c>
      <c r="E13" s="62">
        <v>0</v>
      </c>
      <c r="F13" s="62">
        <v>7</v>
      </c>
      <c r="G13" s="62">
        <v>7</v>
      </c>
      <c r="H13" s="62">
        <v>0</v>
      </c>
      <c r="I13" s="62">
        <v>0</v>
      </c>
      <c r="J13" s="62">
        <v>0</v>
      </c>
      <c r="K13" s="62">
        <f t="shared" si="0"/>
        <v>0</v>
      </c>
      <c r="L13" s="62">
        <f t="shared" si="1"/>
        <v>7</v>
      </c>
      <c r="M13" s="62">
        <f t="shared" si="2"/>
        <v>7</v>
      </c>
      <c r="N13" s="275" t="s">
        <v>296</v>
      </c>
    </row>
    <row r="14" spans="1:17" ht="27.75" customHeight="1">
      <c r="A14" s="96" t="s">
        <v>88</v>
      </c>
      <c r="B14" s="62">
        <v>0</v>
      </c>
      <c r="C14" s="62">
        <v>0</v>
      </c>
      <c r="D14" s="62">
        <v>0</v>
      </c>
      <c r="E14" s="62">
        <v>3</v>
      </c>
      <c r="F14" s="62">
        <v>21</v>
      </c>
      <c r="G14" s="62">
        <v>24</v>
      </c>
      <c r="H14" s="62">
        <v>0</v>
      </c>
      <c r="I14" s="62">
        <v>0</v>
      </c>
      <c r="J14" s="62">
        <v>0</v>
      </c>
      <c r="K14" s="62">
        <f t="shared" si="0"/>
        <v>3</v>
      </c>
      <c r="L14" s="62">
        <f t="shared" si="1"/>
        <v>21</v>
      </c>
      <c r="M14" s="62">
        <f t="shared" si="2"/>
        <v>24</v>
      </c>
      <c r="N14" s="275" t="s">
        <v>187</v>
      </c>
    </row>
    <row r="15" spans="1:17" ht="22.5" customHeight="1">
      <c r="A15" s="65" t="s">
        <v>89</v>
      </c>
      <c r="B15" s="62">
        <v>0</v>
      </c>
      <c r="C15" s="62">
        <v>0</v>
      </c>
      <c r="D15" s="62">
        <v>0</v>
      </c>
      <c r="E15" s="62">
        <v>4</v>
      </c>
      <c r="F15" s="62">
        <v>8</v>
      </c>
      <c r="G15" s="62">
        <v>12</v>
      </c>
      <c r="H15" s="62">
        <v>0</v>
      </c>
      <c r="I15" s="62">
        <v>0</v>
      </c>
      <c r="J15" s="62">
        <v>0</v>
      </c>
      <c r="K15" s="62">
        <f t="shared" si="0"/>
        <v>4</v>
      </c>
      <c r="L15" s="62">
        <f t="shared" si="1"/>
        <v>8</v>
      </c>
      <c r="M15" s="62">
        <f t="shared" si="2"/>
        <v>12</v>
      </c>
      <c r="N15" s="275" t="s">
        <v>188</v>
      </c>
    </row>
    <row r="16" spans="1:17" ht="21" customHeight="1">
      <c r="A16" s="65" t="s">
        <v>29</v>
      </c>
      <c r="B16" s="62">
        <v>0</v>
      </c>
      <c r="C16" s="62">
        <v>0</v>
      </c>
      <c r="D16" s="62">
        <v>0</v>
      </c>
      <c r="E16" s="62">
        <v>1</v>
      </c>
      <c r="F16" s="62">
        <v>12</v>
      </c>
      <c r="G16" s="62">
        <v>13</v>
      </c>
      <c r="H16" s="62">
        <v>2</v>
      </c>
      <c r="I16" s="62">
        <v>3</v>
      </c>
      <c r="J16" s="62">
        <v>5</v>
      </c>
      <c r="K16" s="62">
        <f t="shared" si="0"/>
        <v>3</v>
      </c>
      <c r="L16" s="62">
        <f t="shared" si="1"/>
        <v>15</v>
      </c>
      <c r="M16" s="62">
        <f t="shared" si="2"/>
        <v>18</v>
      </c>
      <c r="N16" s="275" t="s">
        <v>189</v>
      </c>
    </row>
    <row r="17" spans="1:14" ht="27.75" customHeight="1">
      <c r="A17" s="65" t="s">
        <v>231</v>
      </c>
      <c r="B17" s="62">
        <v>0</v>
      </c>
      <c r="C17" s="62">
        <v>0</v>
      </c>
      <c r="D17" s="62">
        <v>0</v>
      </c>
      <c r="E17" s="62">
        <v>10</v>
      </c>
      <c r="F17" s="62">
        <v>8</v>
      </c>
      <c r="G17" s="62">
        <v>18</v>
      </c>
      <c r="H17" s="62">
        <v>0</v>
      </c>
      <c r="I17" s="62">
        <v>0</v>
      </c>
      <c r="J17" s="62">
        <v>0</v>
      </c>
      <c r="K17" s="62">
        <f t="shared" si="0"/>
        <v>10</v>
      </c>
      <c r="L17" s="62">
        <f t="shared" si="1"/>
        <v>8</v>
      </c>
      <c r="M17" s="62">
        <f t="shared" si="2"/>
        <v>18</v>
      </c>
      <c r="N17" s="275" t="s">
        <v>297</v>
      </c>
    </row>
    <row r="18" spans="1:14" ht="27.75" customHeight="1">
      <c r="A18" s="65" t="s">
        <v>90</v>
      </c>
      <c r="B18" s="62">
        <v>0</v>
      </c>
      <c r="C18" s="62">
        <v>0</v>
      </c>
      <c r="D18" s="62">
        <v>0</v>
      </c>
      <c r="E18" s="62">
        <v>14</v>
      </c>
      <c r="F18" s="62">
        <v>16</v>
      </c>
      <c r="G18" s="62">
        <v>30</v>
      </c>
      <c r="H18" s="62">
        <v>3</v>
      </c>
      <c r="I18" s="62">
        <v>1</v>
      </c>
      <c r="J18" s="62">
        <v>4</v>
      </c>
      <c r="K18" s="62">
        <f t="shared" si="0"/>
        <v>17</v>
      </c>
      <c r="L18" s="62">
        <f t="shared" si="1"/>
        <v>17</v>
      </c>
      <c r="M18" s="62">
        <f t="shared" si="2"/>
        <v>34</v>
      </c>
      <c r="N18" s="275" t="s">
        <v>190</v>
      </c>
    </row>
    <row r="19" spans="1:14" ht="27.75" customHeight="1">
      <c r="A19" s="65" t="s">
        <v>309</v>
      </c>
      <c r="B19" s="62">
        <v>0</v>
      </c>
      <c r="C19" s="62">
        <v>0</v>
      </c>
      <c r="D19" s="62">
        <v>0</v>
      </c>
      <c r="E19" s="62">
        <v>6</v>
      </c>
      <c r="F19" s="62">
        <v>2</v>
      </c>
      <c r="G19" s="62">
        <v>8</v>
      </c>
      <c r="H19" s="62">
        <v>0</v>
      </c>
      <c r="I19" s="62">
        <v>0</v>
      </c>
      <c r="J19" s="62">
        <v>0</v>
      </c>
      <c r="K19" s="62">
        <f t="shared" ref="K19" si="3">SUM(B19,E19,H19)</f>
        <v>6</v>
      </c>
      <c r="L19" s="62">
        <f t="shared" ref="L19" si="4">SUM(C19,F19,I19)</f>
        <v>2</v>
      </c>
      <c r="M19" s="62">
        <f t="shared" ref="M19" si="5">SUM(K19:L19)</f>
        <v>8</v>
      </c>
      <c r="N19" s="304" t="s">
        <v>321</v>
      </c>
    </row>
    <row r="20" spans="1:14" ht="21.75" customHeight="1">
      <c r="A20" s="65" t="s">
        <v>91</v>
      </c>
      <c r="B20" s="62">
        <f>SUM(B8:B19)</f>
        <v>14</v>
      </c>
      <c r="C20" s="62">
        <f t="shared" ref="C20:J20" si="6">SUM(C8:C19)</f>
        <v>5</v>
      </c>
      <c r="D20" s="62">
        <f t="shared" si="6"/>
        <v>19</v>
      </c>
      <c r="E20" s="62">
        <f t="shared" si="6"/>
        <v>123</v>
      </c>
      <c r="F20" s="62">
        <f t="shared" si="6"/>
        <v>128</v>
      </c>
      <c r="G20" s="62">
        <f t="shared" si="6"/>
        <v>251</v>
      </c>
      <c r="H20" s="62">
        <f t="shared" si="6"/>
        <v>26</v>
      </c>
      <c r="I20" s="62">
        <f t="shared" si="6"/>
        <v>15</v>
      </c>
      <c r="J20" s="62">
        <f t="shared" si="6"/>
        <v>41</v>
      </c>
      <c r="K20" s="62">
        <f>SUM(B20,E20,H20)</f>
        <v>163</v>
      </c>
      <c r="L20" s="62">
        <f t="shared" si="1"/>
        <v>148</v>
      </c>
      <c r="M20" s="62">
        <f t="shared" si="2"/>
        <v>311</v>
      </c>
      <c r="N20" s="199" t="s">
        <v>191</v>
      </c>
    </row>
    <row r="21" spans="1:14" ht="27.75" customHeight="1">
      <c r="A21" s="65" t="s">
        <v>54</v>
      </c>
      <c r="B21" s="62">
        <v>3</v>
      </c>
      <c r="C21" s="62">
        <v>0</v>
      </c>
      <c r="D21" s="62">
        <v>3</v>
      </c>
      <c r="E21" s="62">
        <v>15</v>
      </c>
      <c r="F21" s="62">
        <v>25</v>
      </c>
      <c r="G21" s="62">
        <v>40</v>
      </c>
      <c r="H21" s="62">
        <v>3</v>
      </c>
      <c r="I21" s="62">
        <v>9</v>
      </c>
      <c r="J21" s="62">
        <v>12</v>
      </c>
      <c r="K21" s="62">
        <f t="shared" si="0"/>
        <v>21</v>
      </c>
      <c r="L21" s="62">
        <f t="shared" si="1"/>
        <v>34</v>
      </c>
      <c r="M21" s="62">
        <f t="shared" si="2"/>
        <v>55</v>
      </c>
      <c r="N21" s="199" t="s">
        <v>154</v>
      </c>
    </row>
    <row r="22" spans="1:14" ht="21" customHeight="1">
      <c r="A22" s="65" t="s">
        <v>92</v>
      </c>
      <c r="B22" s="62">
        <v>0</v>
      </c>
      <c r="C22" s="62">
        <v>0</v>
      </c>
      <c r="D22" s="62">
        <v>0</v>
      </c>
      <c r="E22" s="62">
        <v>10</v>
      </c>
      <c r="F22" s="62">
        <v>27</v>
      </c>
      <c r="G22" s="62">
        <v>37</v>
      </c>
      <c r="H22" s="62">
        <v>4</v>
      </c>
      <c r="I22" s="62">
        <v>5</v>
      </c>
      <c r="J22" s="62">
        <v>9</v>
      </c>
      <c r="K22" s="62">
        <f t="shared" si="0"/>
        <v>14</v>
      </c>
      <c r="L22" s="62">
        <f t="shared" si="1"/>
        <v>32</v>
      </c>
      <c r="M22" s="62">
        <f t="shared" si="2"/>
        <v>46</v>
      </c>
      <c r="N22" s="199" t="s">
        <v>192</v>
      </c>
    </row>
    <row r="23" spans="1:14" ht="27.75" customHeight="1" thickBot="1">
      <c r="A23" s="305" t="s">
        <v>93</v>
      </c>
      <c r="B23" s="64">
        <f>SUM(B21:B22)</f>
        <v>3</v>
      </c>
      <c r="C23" s="64">
        <f t="shared" ref="C23:J23" si="7">SUM(C21:C22)</f>
        <v>0</v>
      </c>
      <c r="D23" s="64">
        <f t="shared" si="7"/>
        <v>3</v>
      </c>
      <c r="E23" s="64">
        <f t="shared" si="7"/>
        <v>25</v>
      </c>
      <c r="F23" s="64">
        <f t="shared" si="7"/>
        <v>52</v>
      </c>
      <c r="G23" s="64">
        <f t="shared" si="7"/>
        <v>77</v>
      </c>
      <c r="H23" s="64">
        <f t="shared" si="7"/>
        <v>7</v>
      </c>
      <c r="I23" s="64">
        <f t="shared" si="7"/>
        <v>14</v>
      </c>
      <c r="J23" s="64">
        <f t="shared" si="7"/>
        <v>21</v>
      </c>
      <c r="K23" s="64">
        <f t="shared" ref="K23:M23" si="8">SUM(K21:K22)</f>
        <v>35</v>
      </c>
      <c r="L23" s="64">
        <f t="shared" si="8"/>
        <v>66</v>
      </c>
      <c r="M23" s="64">
        <f t="shared" si="8"/>
        <v>101</v>
      </c>
      <c r="N23" s="306" t="s">
        <v>337</v>
      </c>
    </row>
    <row r="24" spans="1:14" ht="21" customHeight="1" thickBot="1">
      <c r="A24" s="276" t="s">
        <v>9</v>
      </c>
      <c r="B24" s="93">
        <f>SUM(B23,B20)</f>
        <v>17</v>
      </c>
      <c r="C24" s="93">
        <f t="shared" ref="C24:J24" si="9">SUM(C23,C20)</f>
        <v>5</v>
      </c>
      <c r="D24" s="93">
        <f t="shared" si="9"/>
        <v>22</v>
      </c>
      <c r="E24" s="93">
        <f t="shared" si="9"/>
        <v>148</v>
      </c>
      <c r="F24" s="93">
        <f t="shared" si="9"/>
        <v>180</v>
      </c>
      <c r="G24" s="93">
        <f t="shared" si="9"/>
        <v>328</v>
      </c>
      <c r="H24" s="93">
        <f t="shared" si="9"/>
        <v>33</v>
      </c>
      <c r="I24" s="93">
        <f t="shared" si="9"/>
        <v>29</v>
      </c>
      <c r="J24" s="93">
        <f t="shared" si="9"/>
        <v>62</v>
      </c>
      <c r="K24" s="93">
        <f>SUM(K23,K20)</f>
        <v>198</v>
      </c>
      <c r="L24" s="93">
        <f t="shared" ref="L24:M24" si="10">SUM(L23,L20)</f>
        <v>214</v>
      </c>
      <c r="M24" s="93">
        <f t="shared" si="10"/>
        <v>412</v>
      </c>
      <c r="N24" s="307" t="s">
        <v>336</v>
      </c>
    </row>
    <row r="25" spans="1:14" ht="33" customHeight="1" thickTop="1">
      <c r="A25"/>
      <c r="B25"/>
      <c r="C25"/>
      <c r="D25"/>
      <c r="E25"/>
      <c r="F25"/>
      <c r="G25"/>
      <c r="H25"/>
      <c r="I25"/>
      <c r="J25"/>
      <c r="K25"/>
      <c r="L25"/>
      <c r="M25"/>
    </row>
    <row r="26" spans="1:14" ht="18.75" customHeight="1">
      <c r="A26"/>
      <c r="B26"/>
      <c r="C26"/>
      <c r="D26"/>
      <c r="E26"/>
      <c r="F26"/>
      <c r="G26"/>
      <c r="H26"/>
      <c r="I26"/>
      <c r="J26"/>
      <c r="K26"/>
      <c r="L26"/>
      <c r="M26"/>
    </row>
    <row r="27" spans="1:14" customFormat="1"/>
    <row r="28" spans="1:14" customFormat="1"/>
    <row r="29" spans="1:14" customFormat="1" ht="21" customHeight="1"/>
    <row r="30" spans="1:14" customFormat="1" ht="23.25" customHeight="1"/>
    <row r="31" spans="1:14" customFormat="1" ht="24" customHeight="1"/>
    <row r="32" spans="1:14" customFormat="1" ht="24" customHeight="1"/>
    <row r="33" spans="1:13" customFormat="1" ht="24" customHeight="1"/>
    <row r="34" spans="1:13" customFormat="1" ht="24" customHeight="1"/>
    <row r="35" spans="1:13" customFormat="1" ht="24" customHeight="1"/>
    <row r="36" spans="1:13" customFormat="1" ht="24" customHeight="1"/>
    <row r="37" spans="1:13" customFormat="1" ht="24" customHeight="1"/>
    <row r="38" spans="1:13" customFormat="1" ht="24" customHeight="1"/>
    <row r="39" spans="1:13" customFormat="1" ht="24" customHeight="1">
      <c r="A39" s="26"/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</row>
    <row r="40" spans="1:13" customFormat="1" ht="24" customHeight="1">
      <c r="A40" s="26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</row>
    <row r="41" spans="1:13" customFormat="1" ht="24" customHeight="1">
      <c r="A41" s="26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</row>
    <row r="42" spans="1:13" customFormat="1" ht="28.5" customHeight="1">
      <c r="A42" s="26"/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</row>
  </sheetData>
  <mergeCells count="12">
    <mergeCell ref="H5:J5"/>
    <mergeCell ref="K5:M5"/>
    <mergeCell ref="A1:N1"/>
    <mergeCell ref="A4:A7"/>
    <mergeCell ref="B4:D4"/>
    <mergeCell ref="E4:G4"/>
    <mergeCell ref="H4:J4"/>
    <mergeCell ref="K4:M4"/>
    <mergeCell ref="N4:N7"/>
    <mergeCell ref="B5:D5"/>
    <mergeCell ref="E5:G5"/>
    <mergeCell ref="A2:N2"/>
  </mergeCells>
  <printOptions horizontalCentered="1"/>
  <pageMargins left="0.5" right="0.5" top="1.5" bottom="0.75" header="1" footer="1"/>
  <pageSetup paperSize="9" scale="75" firstPageNumber="161" orientation="landscape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36</vt:i4>
      </vt:variant>
      <vt:variant>
        <vt:lpstr>Named Ranges</vt:lpstr>
      </vt:variant>
      <vt:variant>
        <vt:i4>33</vt:i4>
      </vt:variant>
    </vt:vector>
  </HeadingPairs>
  <TitlesOfParts>
    <vt:vector size="69" baseType="lpstr">
      <vt:lpstr>جدول 1 خلاصه</vt:lpstr>
      <vt:lpstr>المؤشرات .</vt:lpstr>
      <vt:lpstr>فاصل1</vt:lpstr>
      <vt:lpstr>العليا</vt:lpstr>
      <vt:lpstr>تجميعي</vt:lpstr>
      <vt:lpstr>جنسية</vt:lpstr>
      <vt:lpstr>ك-بغداد</vt:lpstr>
      <vt:lpstr>ك-المستنصرية </vt:lpstr>
      <vt:lpstr>ك-التكنولوجية </vt:lpstr>
      <vt:lpstr>ك-النهرين </vt:lpstr>
      <vt:lpstr>ك-العراقية </vt:lpstr>
      <vt:lpstr>المجلس 1</vt:lpstr>
      <vt:lpstr>الهيئة العراقية ك</vt:lpstr>
      <vt:lpstr>ك-الموصل </vt:lpstr>
      <vt:lpstr>نينوى ك</vt:lpstr>
      <vt:lpstr>ك البصرة</vt:lpstr>
      <vt:lpstr>ك-الكوفة </vt:lpstr>
      <vt:lpstr>ك-تكريت </vt:lpstr>
      <vt:lpstr>ك_سامراء</vt:lpstr>
      <vt:lpstr>ك-القادسية</vt:lpstr>
      <vt:lpstr>ك-الانبار </vt:lpstr>
      <vt:lpstr>فلوجة ك</vt:lpstr>
      <vt:lpstr>بابل ك</vt:lpstr>
      <vt:lpstr>القاسم الخضراء ك</vt:lpstr>
      <vt:lpstr>ديالى ك</vt:lpstr>
      <vt:lpstr>كربلاء ك</vt:lpstr>
      <vt:lpstr>ذي قارك</vt:lpstr>
      <vt:lpstr>سومر ك</vt:lpstr>
      <vt:lpstr>واسط ك</vt:lpstr>
      <vt:lpstr>ك - كركوك</vt:lpstr>
      <vt:lpstr>ك-ميسان</vt:lpstr>
      <vt:lpstr>ك-المثنى </vt:lpstr>
      <vt:lpstr>ك تقنية شمالية</vt:lpstr>
      <vt:lpstr>ك تقنية وسطى</vt:lpstr>
      <vt:lpstr>ك تقنية فرات اوسط</vt:lpstr>
      <vt:lpstr>ك تقنية جنوبية</vt:lpstr>
      <vt:lpstr>'القاسم الخضراء ك'!Print_Area</vt:lpstr>
      <vt:lpstr>'المجلس 1'!Print_Area</vt:lpstr>
      <vt:lpstr>'المؤشرات .'!Print_Area</vt:lpstr>
      <vt:lpstr>'الهيئة العراقية ك'!Print_Area</vt:lpstr>
      <vt:lpstr>تجميعي!Print_Area</vt:lpstr>
      <vt:lpstr>'جدول 1 خلاصه'!Print_Area</vt:lpstr>
      <vt:lpstr>جنسية!Print_Area</vt:lpstr>
      <vt:lpstr>'ديالى ك'!Print_Area</vt:lpstr>
      <vt:lpstr>'ذي قارك'!Print_Area</vt:lpstr>
      <vt:lpstr>'سومر ك'!Print_Area</vt:lpstr>
      <vt:lpstr>'فلوجة ك'!Print_Area</vt:lpstr>
      <vt:lpstr>'ك-الانبار '!Print_Area</vt:lpstr>
      <vt:lpstr>'ك-التكنولوجية '!Print_Area</vt:lpstr>
      <vt:lpstr>'ك-العراقية '!Print_Area</vt:lpstr>
      <vt:lpstr>'ك-القادسية'!Print_Area</vt:lpstr>
      <vt:lpstr>'ك-الكوفة '!Print_Area</vt:lpstr>
      <vt:lpstr>'ك-المثنى '!Print_Area</vt:lpstr>
      <vt:lpstr>'ك-المستنصرية '!Print_Area</vt:lpstr>
      <vt:lpstr>'ك-الموصل '!Print_Area</vt:lpstr>
      <vt:lpstr>'ك-النهرين '!Print_Area</vt:lpstr>
      <vt:lpstr>'ك-بغداد'!Print_Area</vt:lpstr>
      <vt:lpstr>'ك-تكريت '!Print_Area</vt:lpstr>
      <vt:lpstr>'ك-ميسان'!Print_Area</vt:lpstr>
      <vt:lpstr>'ك - كركوك'!Print_Area</vt:lpstr>
      <vt:lpstr>'ك البصرة'!Print_Area</vt:lpstr>
      <vt:lpstr>'ك تقنية جنوبية'!Print_Area</vt:lpstr>
      <vt:lpstr>'ك تقنية شمالية'!Print_Area</vt:lpstr>
      <vt:lpstr>'ك تقنية فرات اوسط'!Print_Area</vt:lpstr>
      <vt:lpstr>'ك تقنية وسطى'!Print_Area</vt:lpstr>
      <vt:lpstr>ك_سامراء!Print_Area</vt:lpstr>
      <vt:lpstr>'كربلاء ك'!Print_Area</vt:lpstr>
      <vt:lpstr>'نينوى ك'!Print_Area</vt:lpstr>
      <vt:lpstr>'واسط ك'!Print_Area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Msc_Ahmed-H-A</dc:creator>
  <cp:lastModifiedBy>Nagim Mohammed</cp:lastModifiedBy>
  <cp:lastPrinted>2019-06-11T06:02:33Z</cp:lastPrinted>
  <dcterms:created xsi:type="dcterms:W3CDTF">1996-10-14T23:33:28Z</dcterms:created>
  <dcterms:modified xsi:type="dcterms:W3CDTF">2019-06-11T06:02:36Z</dcterms:modified>
</cp:coreProperties>
</file>